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90" windowWidth="14355" windowHeight="10215" activeTab="0"/>
  </bookViews>
  <sheets>
    <sheet name="RESUMEN" sheetId="1" r:id="rId1"/>
    <sheet name="EDIF. MULTIPLE NIVEL 1 M.O." sheetId="2" r:id="rId2"/>
    <sheet name="EDIF. MULTIPLE NIVEL 1 M.R." sheetId="3" r:id="rId3"/>
  </sheets>
  <externalReferences>
    <externalReference r:id="rId6"/>
  </externalReferences>
  <definedNames>
    <definedName name="_.001.010">'[1]Componentes - Materiales'!$D$17</definedName>
    <definedName name="_.001.011">'[1]Componentes - Materiales'!$D$18</definedName>
    <definedName name="_.002.002">'[1]Componentes - Materiales'!$D$23</definedName>
    <definedName name="_.002.006">'[1]Componentes - Materiales'!$D$27</definedName>
    <definedName name="_.002.015">'[1]Componentes - Materiales'!$D$36</definedName>
    <definedName name="_.003.002">'[1]Componentes - Materiales'!$D$41</definedName>
    <definedName name="_.004.001">'[1]Componentes - Materiales'!$D$56</definedName>
    <definedName name="_.005.001">'[1]Componentes - Materiales'!$D$66</definedName>
    <definedName name="_.005.002">'[1]Componentes - Materiales'!$D$67</definedName>
    <definedName name="_.005.003">'[1]Componentes - Materiales'!$D$68</definedName>
    <definedName name="_.005.004">'[1]Componentes - Materiales'!$D$69</definedName>
    <definedName name="_.005.006">'[1]Componentes - Materiales'!$D$71</definedName>
    <definedName name="_.006.001">'[1]Componentes - Materiales'!$D$74</definedName>
    <definedName name="_.006.002">'[1]Componentes - Materiales'!$D$75</definedName>
    <definedName name="_.006.003">'[1]Componentes - Materiales'!$D$76</definedName>
    <definedName name="_.007.002">'[1]Componentes - Materiales'!$D$88</definedName>
    <definedName name="_.007.003">'[1]Componentes - Materiales'!$D$89</definedName>
    <definedName name="_.007.004">'[1]Componentes - Materiales'!$D$90</definedName>
    <definedName name="_.007.010">'[1]Componentes - Materiales'!$D$96</definedName>
    <definedName name="_.007.012">'[1]Componentes - Materiales'!$D$98</definedName>
    <definedName name="_.009.003">'[1]Componentes - Materiales'!$D$126</definedName>
    <definedName name="_.009.004">'[1]Componentes - Materiales'!$D$127</definedName>
    <definedName name="_.010.001">'[1]Componentes - Materiales'!$D$133</definedName>
    <definedName name="_.010.002">'[1]Componentes - Materiales'!$D$134</definedName>
    <definedName name="_.011.001">'[1]Componentes - Materiales'!$D$142</definedName>
    <definedName name="PNUMERO">'[1]RESUMEN'!$F$3</definedName>
    <definedName name="_xlnm.Print_Titles" localSheetId="1">'EDIF. MULTIPLE NIVEL 1 M.O.'!$1:$11</definedName>
    <definedName name="_xlnm.Print_Titles" localSheetId="2">'EDIF. MULTIPLE NIVEL 1 M.R.'!$1:$11</definedName>
    <definedName name="_xlnm.Print_Titles" localSheetId="0">'RESUMEN'!$1:$11</definedName>
  </definedNames>
  <calcPr fullCalcOnLoad="1"/>
</workbook>
</file>

<file path=xl/sharedStrings.xml><?xml version="1.0" encoding="utf-8"?>
<sst xmlns="http://schemas.openxmlformats.org/spreadsheetml/2006/main" count="138" uniqueCount="76">
  <si>
    <t>NOMBRE:</t>
  </si>
  <si>
    <t>PROPIETARIO:</t>
  </si>
  <si>
    <t>PROYECTO NO.:</t>
  </si>
  <si>
    <t>LOCALIZACIÓN:</t>
  </si>
  <si>
    <t>CANTIDAD</t>
  </si>
  <si>
    <t>UNIDAD</t>
  </si>
  <si>
    <t>PRECIO/U</t>
  </si>
  <si>
    <t>MT2</t>
  </si>
  <si>
    <t>PREST. DE FECHA:</t>
  </si>
  <si>
    <t>UNIDAD:</t>
  </si>
  <si>
    <t xml:space="preserve">  VALOR</t>
  </si>
  <si>
    <t>▪</t>
  </si>
  <si>
    <t>SUB-TOTAL ESTA PARTIDA</t>
  </si>
  <si>
    <t>DIRECCION TECNICA Y RESPONSABILIDAD</t>
  </si>
  <si>
    <t>GASTOS ADMINISTRATIVOS</t>
  </si>
  <si>
    <t>TRANSPORTE Y MOV. MATERIALES</t>
  </si>
  <si>
    <t xml:space="preserve"> ▪▪ DESCRIPCION ▪▪</t>
  </si>
  <si>
    <t>NO.</t>
  </si>
  <si>
    <t>▪ SUB-TOTAL ESTA UNIDAD (RD$) ▪</t>
  </si>
  <si>
    <t>MTL</t>
  </si>
  <si>
    <t>HORMIGON ARMADO:</t>
  </si>
  <si>
    <t>MT3</t>
  </si>
  <si>
    <t>MOVIMIENTO DE TIERRA:</t>
  </si>
  <si>
    <t xml:space="preserve">RESUMEN GENERAL </t>
  </si>
  <si>
    <t xml:space="preserve">PRESUPUESTO </t>
  </si>
  <si>
    <t>MT3S</t>
  </si>
  <si>
    <t>MT3C</t>
  </si>
  <si>
    <t>GENERAL</t>
  </si>
  <si>
    <t>MT3N</t>
  </si>
  <si>
    <t>QQ</t>
  </si>
  <si>
    <t>ROLLO</t>
  </si>
  <si>
    <t>EXCAVACION Y BOTE CAPA VEGETAL</t>
  </si>
  <si>
    <t>EXCAVACION FUNDACIONES (ROCA)</t>
  </si>
  <si>
    <t>BOTE DE EXCAVACION</t>
  </si>
  <si>
    <t>ZAPATA DE MURO PERIMETRAL  (210 kg/cm3)</t>
  </si>
  <si>
    <t>ZAPATA DE COLUMNAS (PORTICOS)(210 kg/cm3)</t>
  </si>
  <si>
    <t>VIGA DE AMARRE MURO PERIMETRAL</t>
  </si>
  <si>
    <t>LOSA DE PISO (180 kg/cm3)</t>
  </si>
  <si>
    <t>COLUMNAS (0.30x0.30mt)</t>
  </si>
  <si>
    <t>VIGAS PORTICOS (0.30x0.60mt)</t>
  </si>
  <si>
    <t>VIGAS Y DINTELES MUROS (0.15x0.30mt)</t>
  </si>
  <si>
    <t>LOSA Y VUELO PERGOLAS (e=0.15mt)</t>
  </si>
  <si>
    <t>RAMPA DE ESCALERA</t>
  </si>
  <si>
    <t>SUMINITRO VARILLAS Y ALAMBRE (Acero Fy=4,200 y Alambre C-18)</t>
  </si>
  <si>
    <t>ACERO MALLA ELECTROSOLDADA EN LOSA PISO</t>
  </si>
  <si>
    <t>M.O. y MANEJO VACIADO HORMIGON</t>
  </si>
  <si>
    <t>M.O. Y MANEJO COLOCACION DE ACERO</t>
  </si>
  <si>
    <t>M.O. Y MANEJO COLOCACION DE MALLA</t>
  </si>
  <si>
    <t>M.O. Y USO ENCOFRADO COLUMNAS</t>
  </si>
  <si>
    <t>M.O. Y USO ENCOFRADO VIGAS Y DINTELES</t>
  </si>
  <si>
    <t>M.O. Y USO ENCOFRADO LOSA, VUELO, PERGOLAS Y RAMPA ESCALERA)</t>
  </si>
  <si>
    <t>MURO BLOQUE HORMIGON 0.15mt SOBRE NIVEL DE PISO (Divisiones y Tabiques)</t>
  </si>
  <si>
    <t>TORTA NIVELACION DE PISO</t>
  </si>
  <si>
    <t>GASTOS INDIRECTOS:</t>
  </si>
  <si>
    <t>SEGURO Y FIANZAS</t>
  </si>
  <si>
    <t>LEY (LIQU. Y PRESTACIONES)</t>
  </si>
  <si>
    <r>
      <rPr>
        <b/>
        <sz val="10"/>
        <color indexed="30"/>
        <rFont val="Calibri"/>
        <family val="2"/>
      </rPr>
      <t>▪▪TOTAL DE OBRA GENERAL</t>
    </r>
    <r>
      <rPr>
        <b/>
        <sz val="10"/>
        <color indexed="30"/>
        <rFont val="Calibri"/>
        <family val="2"/>
      </rPr>
      <t xml:space="preserve"> ▪▪</t>
    </r>
  </si>
  <si>
    <r>
      <rPr>
        <b/>
        <sz val="10"/>
        <color indexed="30"/>
        <rFont val="Calibri"/>
        <family val="2"/>
      </rPr>
      <t>▪▪SUB-TOTAL DE OBRA GENERAL</t>
    </r>
    <r>
      <rPr>
        <b/>
        <sz val="10"/>
        <color indexed="30"/>
        <rFont val="Calibri"/>
        <family val="2"/>
      </rPr>
      <t xml:space="preserve"> ▪▪</t>
    </r>
  </si>
  <si>
    <t>AV. ESPANA, SANS SOUCI, SANTO DOMINGO</t>
  </si>
  <si>
    <t>PISO PASILLOS Y BAJO PERGOLAS (Ceramica simulando madera, tamano 19 x 57)</t>
  </si>
  <si>
    <t>PISO AREA DE BAÑOS, CAFETERIA Y ALMACEN, Incluye Zocalos (tipo tavertino clasico envejecido))</t>
  </si>
  <si>
    <t>ESCALONES (resvestidos de tabletas de hormigon 20 x 40)</t>
  </si>
  <si>
    <t>DESCANSOS (restidos de tabletas de hormigon 20 x 40)</t>
  </si>
  <si>
    <t>BORDILLO PERMETRO PASILLOS (Tabletas Hormigon 20 x 40)</t>
  </si>
  <si>
    <t>REVESTIMIENTO CERAMICA BAÑOS Y CAFETERIA (travertino clasico envejecido)</t>
  </si>
  <si>
    <t>IMPREVISTOS</t>
  </si>
  <si>
    <t>MURO Y MAMPOSTERIA A TODO COSTO:</t>
  </si>
  <si>
    <t>+ MANO DE OBRA Y LABOR A TODO COSTO</t>
  </si>
  <si>
    <t>+ MATERIALES REQUERIDOS</t>
  </si>
  <si>
    <t>EDIF. USO MULTIPLE (NIVEL 1) (MANO DE OBRA)</t>
  </si>
  <si>
    <t>EDIF. USO MULTIPLE (NIVEL 1) (MATERIALES REQUERIDOS)</t>
  </si>
  <si>
    <t>EDIFICIO DE SERVICIO MULTI-USO NIVEL 1</t>
  </si>
  <si>
    <t>ITBIS</t>
  </si>
  <si>
    <t>RELLENO DE REPOSICION Y NIVELACION</t>
  </si>
  <si>
    <t>FASE 1, CONSTRUCCION TERRAZA PISCINA ENTRENAMIENTO</t>
  </si>
  <si>
    <t>ACADEMIA NAVAL, ARMADA DE LA REPUBLICA DOMINICANA</t>
  </si>
</sst>
</file>

<file path=xl/styles.xml><?xml version="1.0" encoding="utf-8"?>
<styleSheet xmlns="http://schemas.openxmlformats.org/spreadsheetml/2006/main">
  <numFmts count="2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yy;@"/>
    <numFmt numFmtId="174" formatCode="_([$€]* #,##0.00_);_([$€]* \(#,##0.00\);_([$€]* &quot;-&quot;??_);_(@_)"/>
    <numFmt numFmtId="175" formatCode="0.00_)"/>
    <numFmt numFmtId="176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Light"/>
      <family val="0"/>
    </font>
    <font>
      <sz val="10"/>
      <color indexed="17"/>
      <name val="SwitzerlandLight"/>
      <family val="0"/>
    </font>
    <font>
      <b/>
      <sz val="10"/>
      <name val="Calibri"/>
      <family val="2"/>
    </font>
    <font>
      <sz val="10"/>
      <name val="SwitzerlandLight"/>
      <family val="0"/>
    </font>
    <font>
      <sz val="10"/>
      <name val="Arial"/>
      <family val="2"/>
    </font>
    <font>
      <b/>
      <i/>
      <sz val="16"/>
      <name val="Helv"/>
      <family val="0"/>
    </font>
    <font>
      <b/>
      <sz val="10"/>
      <color indexed="30"/>
      <name val="Calibri"/>
      <family val="2"/>
    </font>
    <font>
      <sz val="9"/>
      <color indexed="16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color indexed="30"/>
      <name val="Calibri"/>
      <family val="2"/>
    </font>
    <font>
      <b/>
      <sz val="8"/>
      <color indexed="30"/>
      <name val="Calibri"/>
      <family val="2"/>
    </font>
    <font>
      <b/>
      <sz val="11"/>
      <color indexed="8"/>
      <name val="Berlin Sans FB Demi"/>
      <family val="2"/>
    </font>
    <font>
      <sz val="11"/>
      <color indexed="16"/>
      <name val="Calibri"/>
      <family val="2"/>
    </font>
    <font>
      <b/>
      <sz val="8"/>
      <color indexed="63"/>
      <name val="Calibri"/>
      <family val="2"/>
    </font>
    <font>
      <sz val="8"/>
      <color indexed="16"/>
      <name val="Calibri"/>
      <family val="2"/>
    </font>
    <font>
      <b/>
      <sz val="10"/>
      <color indexed="17"/>
      <name val="Calibri"/>
      <family val="2"/>
    </font>
    <font>
      <i/>
      <sz val="8"/>
      <color indexed="63"/>
      <name val="Calibri"/>
      <family val="2"/>
    </font>
    <font>
      <sz val="8"/>
      <color indexed="63"/>
      <name val="Calibri"/>
      <family val="2"/>
    </font>
    <font>
      <sz val="8"/>
      <color indexed="11"/>
      <name val="Calibri"/>
      <family val="2"/>
    </font>
    <font>
      <sz val="8"/>
      <color indexed="30"/>
      <name val="SwitzerlandLight"/>
      <family val="0"/>
    </font>
    <font>
      <sz val="10"/>
      <color indexed="30"/>
      <name val="Calibri"/>
      <family val="2"/>
    </font>
    <font>
      <sz val="10"/>
      <color indexed="30"/>
      <name val="SwitzerlandLight"/>
      <family val="0"/>
    </font>
    <font>
      <sz val="10"/>
      <color indexed="17"/>
      <name val="Calibri"/>
      <family val="2"/>
    </font>
    <font>
      <b/>
      <sz val="8"/>
      <color indexed="17"/>
      <name val="Calibri"/>
      <family val="2"/>
    </font>
    <font>
      <sz val="11"/>
      <color indexed="30"/>
      <name val="Calibri"/>
      <family val="2"/>
    </font>
    <font>
      <i/>
      <sz val="8"/>
      <name val="Calibri"/>
      <family val="2"/>
    </font>
    <font>
      <b/>
      <sz val="16"/>
      <name val="Calibri"/>
      <family val="2"/>
    </font>
    <font>
      <b/>
      <sz val="8"/>
      <color indexed="60"/>
      <name val="Calibri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theme="1"/>
      <name val="Berlin Sans FB Demi"/>
      <family val="2"/>
    </font>
    <font>
      <sz val="11"/>
      <color theme="5" tint="-0.4999699890613556"/>
      <name val="Calibri"/>
      <family val="2"/>
    </font>
    <font>
      <b/>
      <sz val="8"/>
      <color theme="1" tint="0.24998000264167786"/>
      <name val="Calibri"/>
      <family val="2"/>
    </font>
    <font>
      <b/>
      <sz val="10"/>
      <color rgb="FF0070C0"/>
      <name val="Calibri"/>
      <family val="2"/>
    </font>
    <font>
      <sz val="8"/>
      <color theme="5" tint="-0.4999699890613556"/>
      <name val="Calibri"/>
      <family val="2"/>
    </font>
    <font>
      <i/>
      <sz val="8"/>
      <color theme="1" tint="0.24998000264167786"/>
      <name val="Calibri"/>
      <family val="2"/>
    </font>
    <font>
      <sz val="8"/>
      <color theme="1" tint="0.24998000264167786"/>
      <name val="Calibri"/>
      <family val="2"/>
    </font>
    <font>
      <sz val="8"/>
      <color rgb="FF50D521"/>
      <name val="Calibri"/>
      <family val="2"/>
    </font>
    <font>
      <sz val="8"/>
      <color rgb="FF0070C0"/>
      <name val="SwitzerlandLight"/>
      <family val="0"/>
    </font>
    <font>
      <sz val="10"/>
      <color rgb="FF0070C0"/>
      <name val="Calibri"/>
      <family val="2"/>
    </font>
    <font>
      <sz val="10"/>
      <color rgb="FF0070C0"/>
      <name val="SwitzerlandLight"/>
      <family val="0"/>
    </font>
    <font>
      <sz val="11"/>
      <color rgb="FF0070C0"/>
      <name val="Calibri"/>
      <family val="2"/>
    </font>
    <font>
      <b/>
      <sz val="8"/>
      <color rgb="FFC00000"/>
      <name val="Calibri"/>
      <family val="2"/>
    </font>
    <font>
      <sz val="8"/>
      <color rgb="FFC0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/>
      <top style="medium"/>
      <bottom style="medium"/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/>
      <right/>
      <top style="thick"/>
      <bottom/>
    </border>
    <border>
      <left style="thin"/>
      <right style="hair"/>
      <top style="medium"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medium"/>
      <bottom style="medium"/>
    </border>
    <border>
      <left/>
      <right style="hair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/>
      <right style="hair"/>
      <top style="medium"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/>
      <right/>
      <top/>
      <bottom style="thick"/>
    </border>
    <border>
      <left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4" fontId="6" fillId="0" borderId="0" applyFont="0" applyFill="0" applyBorder="0" applyAlignment="0" applyProtection="0"/>
    <xf numFmtId="0" fontId="58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175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quotePrefix="1">
      <alignment vertical="center"/>
    </xf>
    <xf numFmtId="173" fontId="10" fillId="0" borderId="0" xfId="0" applyNumberFormat="1" applyFont="1" applyBorder="1" applyAlignment="1" quotePrefix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" fontId="67" fillId="0" borderId="10" xfId="0" applyNumberFormat="1" applyFont="1" applyFill="1" applyBorder="1" applyAlignment="1" quotePrefix="1">
      <alignment vertical="center"/>
    </xf>
    <xf numFmtId="0" fontId="67" fillId="0" borderId="0" xfId="0" applyFont="1" applyFill="1" applyBorder="1" applyAlignment="1">
      <alignment vertical="center"/>
    </xf>
    <xf numFmtId="4" fontId="68" fillId="0" borderId="0" xfId="0" applyNumberFormat="1" applyFont="1" applyFill="1" applyBorder="1" applyAlignment="1">
      <alignment vertical="center"/>
    </xf>
    <xf numFmtId="0" fontId="69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" fontId="71" fillId="0" borderId="13" xfId="0" applyNumberFormat="1" applyFont="1" applyFill="1" applyBorder="1" applyAlignment="1">
      <alignment horizontal="center" vertical="center"/>
    </xf>
    <xf numFmtId="4" fontId="72" fillId="0" borderId="12" xfId="0" applyNumberFormat="1" applyFont="1" applyFill="1" applyBorder="1" applyAlignment="1">
      <alignment vertical="center"/>
    </xf>
    <xf numFmtId="4" fontId="72" fillId="0" borderId="12" xfId="0" applyNumberFormat="1" applyFont="1" applyFill="1" applyBorder="1" applyAlignment="1">
      <alignment horizontal="center" vertical="center"/>
    </xf>
    <xf numFmtId="4" fontId="7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vertical="center"/>
    </xf>
    <xf numFmtId="4" fontId="73" fillId="0" borderId="0" xfId="0" applyNumberFormat="1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/>
    </xf>
    <xf numFmtId="0" fontId="73" fillId="0" borderId="0" xfId="0" applyFont="1" applyBorder="1" applyAlignment="1">
      <alignment horizontal="left" vertical="center" indent="3"/>
    </xf>
    <xf numFmtId="4" fontId="73" fillId="0" borderId="0" xfId="0" applyNumberFormat="1" applyFont="1" applyBorder="1" applyAlignment="1">
      <alignment horizontal="left" vertical="center" indent="3"/>
    </xf>
    <xf numFmtId="0" fontId="9" fillId="0" borderId="14" xfId="0" applyFont="1" applyBorder="1" applyAlignment="1" quotePrefix="1">
      <alignment vertical="center"/>
    </xf>
    <xf numFmtId="0" fontId="71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2" fontId="72" fillId="0" borderId="17" xfId="0" applyNumberFormat="1" applyFont="1" applyBorder="1" applyAlignment="1" quotePrefix="1">
      <alignment horizontal="right" vertical="center"/>
    </xf>
    <xf numFmtId="2" fontId="72" fillId="0" borderId="17" xfId="0" applyNumberFormat="1" applyFont="1" applyBorder="1" applyAlignment="1" quotePrefix="1">
      <alignment horizontal="right" vertical="center"/>
    </xf>
    <xf numFmtId="0" fontId="10" fillId="0" borderId="18" xfId="0" applyFont="1" applyFill="1" applyBorder="1" applyAlignment="1">
      <alignment vertical="top"/>
    </xf>
    <xf numFmtId="0" fontId="72" fillId="0" borderId="19" xfId="0" applyFont="1" applyBorder="1" applyAlignment="1" quotePrefix="1">
      <alignment horizontal="right" vertical="center"/>
    </xf>
    <xf numFmtId="0" fontId="19" fillId="0" borderId="19" xfId="0" applyFont="1" applyFill="1" applyBorder="1" applyAlignment="1" quotePrefix="1">
      <alignment horizontal="right" vertical="center"/>
    </xf>
    <xf numFmtId="0" fontId="4" fillId="0" borderId="19" xfId="0" applyFont="1" applyBorder="1" applyAlignment="1" quotePrefix="1">
      <alignment horizontal="right" vertical="center"/>
    </xf>
    <xf numFmtId="0" fontId="72" fillId="0" borderId="19" xfId="0" applyFont="1" applyFill="1" applyBorder="1" applyAlignment="1" quotePrefix="1">
      <alignment horizontal="right" vertical="center"/>
    </xf>
    <xf numFmtId="0" fontId="10" fillId="0" borderId="19" xfId="0" applyFont="1" applyBorder="1" applyAlignment="1">
      <alignment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vertical="center"/>
    </xf>
    <xf numFmtId="4" fontId="68" fillId="0" borderId="20" xfId="0" applyNumberFormat="1" applyFont="1" applyFill="1" applyBorder="1" applyAlignment="1">
      <alignment vertical="center"/>
    </xf>
    <xf numFmtId="0" fontId="71" fillId="0" borderId="21" xfId="0" applyFont="1" applyFill="1" applyBorder="1" applyAlignment="1">
      <alignment horizontal="center" vertical="center"/>
    </xf>
    <xf numFmtId="4" fontId="71" fillId="0" borderId="22" xfId="0" applyNumberFormat="1" applyFont="1" applyFill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4" fontId="74" fillId="0" borderId="0" xfId="0" applyNumberFormat="1" applyFont="1" applyBorder="1" applyAlignment="1">
      <alignment vertical="center"/>
    </xf>
    <xf numFmtId="4" fontId="74" fillId="0" borderId="1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center" vertical="center"/>
    </xf>
    <xf numFmtId="0" fontId="75" fillId="0" borderId="0" xfId="0" applyFont="1" applyFill="1" applyBorder="1" applyAlignment="1">
      <alignment vertical="top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6" fillId="0" borderId="18" xfId="0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2" fontId="68" fillId="0" borderId="17" xfId="0" applyNumberFormat="1" applyFont="1" applyFill="1" applyBorder="1" applyAlignment="1" quotePrefix="1">
      <alignment horizontal="left" vertical="center" indent="1"/>
    </xf>
    <xf numFmtId="0" fontId="72" fillId="0" borderId="17" xfId="0" applyFont="1" applyBorder="1" applyAlignment="1" quotePrefix="1">
      <alignment horizontal="right" vertical="center"/>
    </xf>
    <xf numFmtId="0" fontId="19" fillId="0" borderId="17" xfId="0" applyFont="1" applyBorder="1" applyAlignment="1" quotePrefix="1">
      <alignment horizontal="right" vertical="center"/>
    </xf>
    <xf numFmtId="2" fontId="10" fillId="0" borderId="17" xfId="0" applyNumberFormat="1" applyFont="1" applyBorder="1" applyAlignment="1" quotePrefix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vertical="center"/>
    </xf>
    <xf numFmtId="4" fontId="68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5"/>
    </xf>
    <xf numFmtId="0" fontId="73" fillId="0" borderId="0" xfId="0" applyFont="1" applyBorder="1" applyAlignment="1">
      <alignment vertical="center"/>
    </xf>
    <xf numFmtId="0" fontId="72" fillId="0" borderId="17" xfId="0" applyFont="1" applyFill="1" applyBorder="1" applyAlignment="1" quotePrefix="1">
      <alignment horizontal="right" vertical="center"/>
    </xf>
    <xf numFmtId="0" fontId="0" fillId="0" borderId="28" xfId="0" applyBorder="1" applyAlignment="1">
      <alignment vertical="center"/>
    </xf>
    <xf numFmtId="0" fontId="72" fillId="0" borderId="12" xfId="0" applyFont="1" applyFill="1" applyBorder="1" applyAlignment="1" quotePrefix="1">
      <alignment horizontal="center" vertical="center"/>
    </xf>
    <xf numFmtId="4" fontId="72" fillId="0" borderId="1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4" fontId="72" fillId="0" borderId="20" xfId="0" applyNumberFormat="1" applyFont="1" applyFill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2" fontId="68" fillId="0" borderId="17" xfId="0" applyNumberFormat="1" applyFont="1" applyFill="1" applyBorder="1" applyAlignment="1" quotePrefix="1">
      <alignment horizontal="left" vertical="center"/>
    </xf>
    <xf numFmtId="0" fontId="68" fillId="0" borderId="12" xfId="0" applyFont="1" applyFill="1" applyBorder="1" applyAlignment="1">
      <alignment vertical="center"/>
    </xf>
    <xf numFmtId="4" fontId="67" fillId="0" borderId="12" xfId="0" applyNumberFormat="1" applyFont="1" applyFill="1" applyBorder="1" applyAlignment="1">
      <alignment vertical="center"/>
    </xf>
    <xf numFmtId="4" fontId="67" fillId="0" borderId="12" xfId="0" applyNumberFormat="1" applyFont="1" applyFill="1" applyBorder="1" applyAlignment="1" quotePrefix="1">
      <alignment vertical="center"/>
    </xf>
    <xf numFmtId="0" fontId="67" fillId="0" borderId="19" xfId="0" applyFont="1" applyFill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10" fillId="0" borderId="12" xfId="0" applyFont="1" applyBorder="1" applyAlignment="1" quotePrefix="1">
      <alignment horizontal="left" vertical="center"/>
    </xf>
    <xf numFmtId="4" fontId="10" fillId="0" borderId="12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4" fontId="78" fillId="0" borderId="12" xfId="0" applyNumberFormat="1" applyFont="1" applyBorder="1" applyAlignment="1">
      <alignment vertical="center"/>
    </xf>
    <xf numFmtId="4" fontId="68" fillId="0" borderId="12" xfId="0" applyNumberFormat="1" applyFont="1" applyFill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0" fontId="10" fillId="0" borderId="10" xfId="62" applyNumberFormat="1" applyFont="1" applyBorder="1" applyAlignment="1">
      <alignment horizontal="center" vertical="center"/>
    </xf>
    <xf numFmtId="0" fontId="78" fillId="0" borderId="29" xfId="0" applyFont="1" applyBorder="1" applyAlignment="1">
      <alignment vertical="center"/>
    </xf>
    <xf numFmtId="4" fontId="68" fillId="0" borderId="24" xfId="0" applyNumberFormat="1" applyFont="1" applyFill="1" applyBorder="1" applyAlignment="1">
      <alignment vertical="center"/>
    </xf>
    <xf numFmtId="0" fontId="72" fillId="0" borderId="26" xfId="0" applyFont="1" applyBorder="1" applyAlignment="1" quotePrefix="1">
      <alignment horizontal="right" vertical="center"/>
    </xf>
    <xf numFmtId="10" fontId="68" fillId="0" borderId="25" xfId="0" applyNumberFormat="1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0" fillId="0" borderId="12" xfId="0" applyFont="1" applyBorder="1" applyAlignment="1" quotePrefix="1">
      <alignment vertical="center"/>
    </xf>
    <xf numFmtId="0" fontId="68" fillId="0" borderId="29" xfId="0" applyFont="1" applyBorder="1" applyAlignment="1">
      <alignment vertical="center"/>
    </xf>
    <xf numFmtId="4" fontId="11" fillId="0" borderId="30" xfId="0" applyNumberFormat="1" applyFont="1" applyFill="1" applyBorder="1" applyAlignment="1">
      <alignment horizontal="center" vertical="center"/>
    </xf>
    <xf numFmtId="4" fontId="74" fillId="0" borderId="12" xfId="0" applyNumberFormat="1" applyFont="1" applyBorder="1" applyAlignment="1">
      <alignment vertical="center"/>
    </xf>
    <xf numFmtId="4" fontId="68" fillId="0" borderId="12" xfId="0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172" fontId="80" fillId="0" borderId="0" xfId="47" applyFont="1" applyBorder="1" applyAlignment="1">
      <alignment vertical="center"/>
    </xf>
    <xf numFmtId="10" fontId="29" fillId="0" borderId="10" xfId="62" applyNumberFormat="1" applyFont="1" applyBorder="1" applyAlignment="1">
      <alignment horizontal="center" vertical="center"/>
    </xf>
    <xf numFmtId="0" fontId="72" fillId="0" borderId="10" xfId="0" applyFont="1" applyFill="1" applyBorder="1" applyAlignment="1" quotePrefix="1">
      <alignment horizontal="center" vertical="center"/>
    </xf>
    <xf numFmtId="176" fontId="72" fillId="0" borderId="17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left" vertical="center" indent="5"/>
    </xf>
    <xf numFmtId="172" fontId="0" fillId="0" borderId="0" xfId="47" applyFont="1" applyBorder="1" applyAlignment="1">
      <alignment vertical="center"/>
    </xf>
    <xf numFmtId="0" fontId="10" fillId="0" borderId="12" xfId="0" applyFont="1" applyFill="1" applyBorder="1" applyAlignment="1" quotePrefix="1">
      <alignment horizontal="left" vertical="center"/>
    </xf>
    <xf numFmtId="0" fontId="10" fillId="0" borderId="12" xfId="0" applyFont="1" applyBorder="1" applyAlignment="1" quotePrefix="1">
      <alignment horizontal="left" vertical="center" wrapText="1"/>
    </xf>
    <xf numFmtId="0" fontId="10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right" vertical="center"/>
    </xf>
    <xf numFmtId="2" fontId="72" fillId="0" borderId="28" xfId="0" applyNumberFormat="1" applyFont="1" applyBorder="1" applyAlignment="1" quotePrefix="1">
      <alignment horizontal="right" vertical="center"/>
    </xf>
    <xf numFmtId="0" fontId="74" fillId="0" borderId="12" xfId="0" applyFont="1" applyBorder="1" applyAlignment="1" quotePrefix="1">
      <alignment vertical="center" wrapText="1"/>
    </xf>
    <xf numFmtId="2" fontId="81" fillId="0" borderId="17" xfId="0" applyNumberFormat="1" applyFont="1" applyFill="1" applyBorder="1" applyAlignment="1" quotePrefix="1">
      <alignment horizontal="left" vertical="center" indent="1"/>
    </xf>
    <xf numFmtId="0" fontId="81" fillId="0" borderId="12" xfId="0" applyFont="1" applyFill="1" applyBorder="1" applyAlignment="1">
      <alignment vertical="center"/>
    </xf>
    <xf numFmtId="4" fontId="82" fillId="0" borderId="12" xfId="0" applyNumberFormat="1" applyFont="1" applyFill="1" applyBorder="1" applyAlignment="1">
      <alignment vertical="center"/>
    </xf>
    <xf numFmtId="4" fontId="82" fillId="0" borderId="10" xfId="0" applyNumberFormat="1" applyFont="1" applyFill="1" applyBorder="1" applyAlignment="1">
      <alignment vertical="center"/>
    </xf>
    <xf numFmtId="4" fontId="82" fillId="0" borderId="10" xfId="0" applyNumberFormat="1" applyFont="1" applyFill="1" applyBorder="1" applyAlignment="1" quotePrefix="1">
      <alignment vertical="center"/>
    </xf>
    <xf numFmtId="0" fontId="82" fillId="0" borderId="0" xfId="0" applyFont="1" applyFill="1" applyBorder="1" applyAlignment="1">
      <alignment vertical="center"/>
    </xf>
    <xf numFmtId="0" fontId="83" fillId="0" borderId="19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1" fillId="0" borderId="12" xfId="0" applyFont="1" applyBorder="1" applyAlignment="1">
      <alignment vertical="center"/>
    </xf>
    <xf numFmtId="0" fontId="84" fillId="0" borderId="12" xfId="0" applyFont="1" applyBorder="1" applyAlignment="1">
      <alignment vertical="center"/>
    </xf>
    <xf numFmtId="10" fontId="81" fillId="0" borderId="10" xfId="0" applyNumberFormat="1" applyFont="1" applyBorder="1" applyAlignment="1">
      <alignment horizontal="center" vertical="center"/>
    </xf>
    <xf numFmtId="4" fontId="81" fillId="0" borderId="0" xfId="0" applyNumberFormat="1" applyFont="1" applyFill="1" applyBorder="1" applyAlignment="1">
      <alignment vertical="center"/>
    </xf>
    <xf numFmtId="0" fontId="85" fillId="0" borderId="19" xfId="0" applyFon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left" vertical="center" wrapText="1"/>
    </xf>
    <xf numFmtId="0" fontId="30" fillId="0" borderId="31" xfId="0" applyFont="1" applyBorder="1" applyAlignment="1" quotePrefix="1">
      <alignment horizontal="center" vertical="center"/>
    </xf>
    <xf numFmtId="0" fontId="71" fillId="0" borderId="32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 horizontal="right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- Style1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6</xdr:col>
      <xdr:colOff>76200</xdr:colOff>
      <xdr:row>0</xdr:row>
      <xdr:rowOff>1095375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886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AMILO\Cesar\ICM\NESTLE\Schad_Remodelacion%20Oficinas\Presupesto%20G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Areas Exteriores"/>
      <sheetName val="Bloque #1-1er. Nivel"/>
      <sheetName val="Bloque #1-2do. Nivel"/>
      <sheetName val="Bloque #1-3er. Nivel"/>
      <sheetName val="Bloque #1-6to. Nivel"/>
      <sheetName val="Analisis Renglones"/>
      <sheetName val="Componentes - Materiales"/>
    </sheetNames>
    <sheetDataSet>
      <sheetData sheetId="0">
        <row r="3">
          <cell r="F3" t="str">
            <v>XXX.</v>
          </cell>
        </row>
      </sheetData>
      <sheetData sheetId="7">
        <row r="17">
          <cell r="D17">
            <v>635</v>
          </cell>
        </row>
        <row r="18">
          <cell r="D18">
            <v>850</v>
          </cell>
        </row>
        <row r="23">
          <cell r="D23">
            <v>1572.35</v>
          </cell>
        </row>
        <row r="27">
          <cell r="D27">
            <v>1572.35</v>
          </cell>
        </row>
        <row r="36">
          <cell r="D36">
            <v>30</v>
          </cell>
        </row>
        <row r="41">
          <cell r="D41">
            <v>45.2</v>
          </cell>
        </row>
        <row r="56">
          <cell r="D56">
            <v>3627.5</v>
          </cell>
        </row>
        <row r="66">
          <cell r="D66">
            <v>140</v>
          </cell>
        </row>
        <row r="67">
          <cell r="D67">
            <v>647</v>
          </cell>
        </row>
        <row r="68">
          <cell r="D68">
            <v>375</v>
          </cell>
        </row>
        <row r="69">
          <cell r="D69">
            <v>895.05</v>
          </cell>
        </row>
        <row r="71">
          <cell r="D71">
            <v>75.4</v>
          </cell>
        </row>
        <row r="74">
          <cell r="D74">
            <v>20.4</v>
          </cell>
        </row>
        <row r="75">
          <cell r="D75">
            <v>22.9</v>
          </cell>
        </row>
        <row r="76">
          <cell r="D76">
            <v>27.4</v>
          </cell>
        </row>
        <row r="88">
          <cell r="D88">
            <v>52.98</v>
          </cell>
        </row>
        <row r="89">
          <cell r="D89">
            <v>1207</v>
          </cell>
        </row>
        <row r="90">
          <cell r="D90">
            <v>1915</v>
          </cell>
        </row>
        <row r="96">
          <cell r="D96">
            <v>20</v>
          </cell>
        </row>
        <row r="98">
          <cell r="D98">
            <v>112.5</v>
          </cell>
        </row>
        <row r="126">
          <cell r="D126">
            <v>16.85</v>
          </cell>
        </row>
        <row r="127">
          <cell r="D127">
            <v>25</v>
          </cell>
        </row>
        <row r="133">
          <cell r="D133">
            <v>232</v>
          </cell>
        </row>
        <row r="134">
          <cell r="D134">
            <v>533</v>
          </cell>
        </row>
        <row r="142">
          <cell r="D142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F5" sqref="F5"/>
    </sheetView>
  </sheetViews>
  <sheetFormatPr defaultColWidth="8.7109375" defaultRowHeight="15"/>
  <cols>
    <col min="1" max="1" width="9.28125" style="0" customWidth="1"/>
    <col min="2" max="2" width="39.00390625" style="0" customWidth="1"/>
    <col min="3" max="3" width="9.140625" style="0" customWidth="1"/>
    <col min="4" max="4" width="7.7109375" style="0" customWidth="1"/>
    <col min="5" max="5" width="9.140625" style="0" customWidth="1"/>
    <col min="6" max="6" width="13.28125" style="0" customWidth="1"/>
    <col min="7" max="7" width="1.421875" style="0" customWidth="1"/>
  </cols>
  <sheetData>
    <row r="1" spans="1:8" ht="92.25" customHeight="1">
      <c r="A1" s="21"/>
      <c r="B1" s="21"/>
      <c r="C1" s="3"/>
      <c r="D1" s="3"/>
      <c r="E1" s="3"/>
      <c r="F1" s="3"/>
      <c r="G1" s="3"/>
      <c r="H1" s="3"/>
    </row>
    <row r="2" spans="1:7" s="1" customFormat="1" ht="22.5" customHeight="1" thickBot="1">
      <c r="A2" s="151" t="s">
        <v>23</v>
      </c>
      <c r="B2" s="151"/>
      <c r="C2" s="151"/>
      <c r="D2" s="151"/>
      <c r="E2" s="151"/>
      <c r="F2" s="151"/>
      <c r="G2" s="151"/>
    </row>
    <row r="3" spans="1:7" s="1" customFormat="1" ht="6.75" customHeight="1" thickTop="1">
      <c r="A3" s="43"/>
      <c r="B3" s="43"/>
      <c r="C3" s="123"/>
      <c r="D3" s="62"/>
      <c r="E3" s="62"/>
      <c r="F3" s="62"/>
      <c r="G3" s="62"/>
    </row>
    <row r="4" spans="1:8" s="2" customFormat="1" ht="13.5" customHeight="1">
      <c r="A4" s="39" t="s">
        <v>0</v>
      </c>
      <c r="B4" s="150" t="s">
        <v>74</v>
      </c>
      <c r="C4" s="150"/>
      <c r="D4" s="42" t="s">
        <v>2</v>
      </c>
      <c r="F4" s="10"/>
      <c r="G4" s="22"/>
      <c r="H4" s="1"/>
    </row>
    <row r="5" spans="1:8" s="2" customFormat="1" ht="12" customHeight="1">
      <c r="A5" s="39" t="s">
        <v>1</v>
      </c>
      <c r="C5" s="7"/>
      <c r="D5" s="42" t="s">
        <v>8</v>
      </c>
      <c r="F5" s="5"/>
      <c r="G5" s="23"/>
      <c r="H5" s="1"/>
    </row>
    <row r="6" spans="1:8" s="2" customFormat="1" ht="12" customHeight="1">
      <c r="A6" s="79"/>
      <c r="B6" s="2" t="s">
        <v>75</v>
      </c>
      <c r="C6" s="7"/>
      <c r="E6" s="38"/>
      <c r="G6" s="22"/>
      <c r="H6" s="1"/>
    </row>
    <row r="7" spans="1:8" s="2" customFormat="1" ht="12" customHeight="1">
      <c r="A7" s="39" t="s">
        <v>3</v>
      </c>
      <c r="C7" s="7"/>
      <c r="E7" s="41" t="s">
        <v>9</v>
      </c>
      <c r="G7" s="22"/>
      <c r="H7" s="1"/>
    </row>
    <row r="8" spans="1:8" ht="12.75" customHeight="1">
      <c r="A8" s="79" t="s">
        <v>58</v>
      </c>
      <c r="C8" s="7"/>
      <c r="E8" s="128" t="s">
        <v>27</v>
      </c>
      <c r="G8" s="63"/>
      <c r="H8" s="3"/>
    </row>
    <row r="9" spans="1:8" ht="9.75" customHeight="1" thickBot="1">
      <c r="A9" s="2"/>
      <c r="B9" s="24"/>
      <c r="C9" s="7"/>
      <c r="D9" s="2"/>
      <c r="E9" s="37"/>
      <c r="F9" s="2"/>
      <c r="G9" s="63"/>
      <c r="H9" s="3"/>
    </row>
    <row r="10" spans="1:8" s="11" customFormat="1" ht="15.75" customHeight="1" thickBot="1">
      <c r="A10" s="57" t="s">
        <v>17</v>
      </c>
      <c r="B10" s="31" t="s">
        <v>16</v>
      </c>
      <c r="C10" s="58" t="s">
        <v>4</v>
      </c>
      <c r="D10" s="59" t="s">
        <v>5</v>
      </c>
      <c r="E10" s="58" t="s">
        <v>6</v>
      </c>
      <c r="F10" s="29" t="s">
        <v>10</v>
      </c>
      <c r="G10" s="67"/>
      <c r="H10" s="25"/>
    </row>
    <row r="11" spans="1:8" s="11" customFormat="1" ht="12" customHeight="1">
      <c r="A11" s="71"/>
      <c r="B11" s="117"/>
      <c r="C11" s="120"/>
      <c r="D11" s="76"/>
      <c r="E11" s="54"/>
      <c r="F11" s="6"/>
      <c r="G11" s="66"/>
      <c r="H11" s="25"/>
    </row>
    <row r="12" spans="1:8" s="12" customFormat="1" ht="12.75" customHeight="1">
      <c r="A12" s="72">
        <v>1</v>
      </c>
      <c r="B12" s="89" t="s">
        <v>71</v>
      </c>
      <c r="C12" s="90"/>
      <c r="D12" s="77"/>
      <c r="E12" s="18"/>
      <c r="F12" s="19"/>
      <c r="G12" s="64"/>
      <c r="H12" s="26"/>
    </row>
    <row r="13" spans="1:8" s="12" customFormat="1" ht="14.25" customHeight="1">
      <c r="A13" s="75">
        <f>A12+0.01</f>
        <v>1.01</v>
      </c>
      <c r="B13" s="135" t="s">
        <v>67</v>
      </c>
      <c r="C13" s="121"/>
      <c r="D13" s="125"/>
      <c r="E13" s="61"/>
      <c r="F13" s="60">
        <f>'EDIF. MULTIPLE NIVEL 1 M.O.'!F40</f>
        <v>0</v>
      </c>
      <c r="G13" s="64"/>
      <c r="H13" s="26"/>
    </row>
    <row r="14" spans="1:8" s="12" customFormat="1" ht="14.25" customHeight="1">
      <c r="A14" s="75">
        <f>A13+0.01</f>
        <v>1.02</v>
      </c>
      <c r="B14" s="135" t="s">
        <v>68</v>
      </c>
      <c r="C14" s="121"/>
      <c r="D14" s="125"/>
      <c r="E14" s="61"/>
      <c r="F14" s="60">
        <f>'EDIF. MULTIPLE NIVEL 1 M.R.'!F27</f>
        <v>0</v>
      </c>
      <c r="G14" s="64"/>
      <c r="H14" s="26"/>
    </row>
    <row r="15" spans="1:8" s="12" customFormat="1" ht="12.75" customHeight="1">
      <c r="A15" s="73"/>
      <c r="B15" s="98" t="s">
        <v>12</v>
      </c>
      <c r="C15" s="122"/>
      <c r="D15" s="78"/>
      <c r="E15" s="55"/>
      <c r="F15" s="56">
        <f>SUM(F13:F14)</f>
        <v>0</v>
      </c>
      <c r="G15" s="49" t="s">
        <v>11</v>
      </c>
      <c r="H15" s="26"/>
    </row>
    <row r="16" spans="1:8" s="12" customFormat="1" ht="12.75" customHeight="1">
      <c r="A16" s="73"/>
      <c r="B16" s="98"/>
      <c r="C16" s="122"/>
      <c r="D16" s="78"/>
      <c r="E16" s="55"/>
      <c r="F16" s="20"/>
      <c r="G16" s="49"/>
      <c r="H16" s="26"/>
    </row>
    <row r="17" spans="1:8" s="12" customFormat="1" ht="7.5" customHeight="1">
      <c r="A17" s="74"/>
      <c r="B17" s="85"/>
      <c r="C17" s="85"/>
      <c r="D17" s="14"/>
      <c r="E17" s="14"/>
      <c r="F17" s="13"/>
      <c r="G17" s="49"/>
      <c r="H17" s="26"/>
    </row>
    <row r="18" spans="1:9" s="17" customFormat="1" ht="20.25" customHeight="1">
      <c r="A18" s="81"/>
      <c r="B18" s="83" t="s">
        <v>57</v>
      </c>
      <c r="C18" s="34"/>
      <c r="D18" s="84"/>
      <c r="E18" s="34"/>
      <c r="F18" s="86">
        <f>F15</f>
        <v>0</v>
      </c>
      <c r="G18" s="52" t="s">
        <v>11</v>
      </c>
      <c r="H18" s="16"/>
      <c r="I18" s="16"/>
    </row>
    <row r="19" spans="1:8" s="12" customFormat="1" ht="12.75" customHeight="1">
      <c r="A19" s="74"/>
      <c r="B19" s="85"/>
      <c r="C19" s="85"/>
      <c r="D19" s="14"/>
      <c r="E19" s="14"/>
      <c r="F19" s="13"/>
      <c r="G19" s="49"/>
      <c r="H19" s="26"/>
    </row>
    <row r="20" spans="1:8" s="144" customFormat="1" ht="12.75" customHeight="1">
      <c r="A20" s="136">
        <v>5</v>
      </c>
      <c r="B20" s="137" t="s">
        <v>53</v>
      </c>
      <c r="C20" s="138"/>
      <c r="D20" s="139"/>
      <c r="E20" s="140"/>
      <c r="F20" s="141"/>
      <c r="G20" s="142"/>
      <c r="H20" s="143"/>
    </row>
    <row r="21" spans="1:8" s="12" customFormat="1" ht="12.75" customHeight="1">
      <c r="A21" s="75">
        <f aca="true" t="shared" si="0" ref="A21:A27">A20+0.01</f>
        <v>5.01</v>
      </c>
      <c r="B21" s="118" t="s">
        <v>14</v>
      </c>
      <c r="C21" s="96"/>
      <c r="D21" s="112">
        <v>0.04</v>
      </c>
      <c r="E21" s="15"/>
      <c r="F21" s="9">
        <f aca="true" t="shared" si="1" ref="F21:F26">D21*F$18</f>
        <v>0</v>
      </c>
      <c r="G21" s="51"/>
      <c r="H21" s="26"/>
    </row>
    <row r="22" spans="1:8" s="12" customFormat="1" ht="12.75" customHeight="1">
      <c r="A22" s="75">
        <f t="shared" si="0"/>
        <v>5.02</v>
      </c>
      <c r="B22" s="118" t="s">
        <v>15</v>
      </c>
      <c r="C22" s="96"/>
      <c r="D22" s="112">
        <v>0.03</v>
      </c>
      <c r="E22" s="15"/>
      <c r="F22" s="9">
        <f t="shared" si="1"/>
        <v>0</v>
      </c>
      <c r="G22" s="51"/>
      <c r="H22" s="26"/>
    </row>
    <row r="23" spans="1:8" s="17" customFormat="1" ht="12.75" customHeight="1">
      <c r="A23" s="75">
        <f t="shared" si="0"/>
        <v>5.029999999999999</v>
      </c>
      <c r="B23" s="118" t="s">
        <v>54</v>
      </c>
      <c r="C23" s="96"/>
      <c r="D23" s="112">
        <v>0.025</v>
      </c>
      <c r="E23" s="15"/>
      <c r="F23" s="9">
        <f t="shared" si="1"/>
        <v>0</v>
      </c>
      <c r="G23" s="65"/>
      <c r="H23" s="28"/>
    </row>
    <row r="24" spans="1:8" s="17" customFormat="1" ht="12.75" customHeight="1">
      <c r="A24" s="75">
        <f t="shared" si="0"/>
        <v>5.039999999999999</v>
      </c>
      <c r="B24" s="118" t="s">
        <v>55</v>
      </c>
      <c r="C24" s="96"/>
      <c r="D24" s="112">
        <v>0.01</v>
      </c>
      <c r="E24" s="15"/>
      <c r="F24" s="9">
        <f t="shared" si="1"/>
        <v>0</v>
      </c>
      <c r="G24" s="65"/>
      <c r="H24" s="28"/>
    </row>
    <row r="25" spans="1:8" s="17" customFormat="1" ht="12.75" customHeight="1">
      <c r="A25" s="75">
        <f t="shared" si="0"/>
        <v>5.049999999999999</v>
      </c>
      <c r="B25" s="118" t="s">
        <v>13</v>
      </c>
      <c r="C25" s="96"/>
      <c r="D25" s="112">
        <v>0.1</v>
      </c>
      <c r="E25" s="15"/>
      <c r="F25" s="9">
        <f t="shared" si="1"/>
        <v>0</v>
      </c>
      <c r="G25" s="65"/>
      <c r="H25" s="28"/>
    </row>
    <row r="26" spans="1:8" s="17" customFormat="1" ht="12.75" customHeight="1">
      <c r="A26" s="75">
        <f t="shared" si="0"/>
        <v>5.059999999999999</v>
      </c>
      <c r="B26" s="118" t="s">
        <v>65</v>
      </c>
      <c r="C26" s="96"/>
      <c r="D26" s="112">
        <v>0.05</v>
      </c>
      <c r="E26" s="15"/>
      <c r="F26" s="9">
        <f t="shared" si="1"/>
        <v>0</v>
      </c>
      <c r="G26" s="65"/>
      <c r="H26" s="28"/>
    </row>
    <row r="27" spans="1:8" s="17" customFormat="1" ht="12.75" customHeight="1">
      <c r="A27" s="75">
        <f t="shared" si="0"/>
        <v>5.0699999999999985</v>
      </c>
      <c r="B27" s="118" t="s">
        <v>72</v>
      </c>
      <c r="C27" s="96"/>
      <c r="D27" s="112">
        <v>0.18</v>
      </c>
      <c r="E27" s="15"/>
      <c r="F27" s="9">
        <f>F25*D27</f>
        <v>0</v>
      </c>
      <c r="G27" s="65"/>
      <c r="H27" s="28"/>
    </row>
    <row r="28" spans="1:9" s="17" customFormat="1" ht="12.75" customHeight="1">
      <c r="A28" s="73"/>
      <c r="B28" s="145" t="s">
        <v>12</v>
      </c>
      <c r="C28" s="146"/>
      <c r="D28" s="147"/>
      <c r="E28" s="146"/>
      <c r="F28" s="148">
        <f>SUM(F21:F27)</f>
        <v>0</v>
      </c>
      <c r="G28" s="149" t="s">
        <v>11</v>
      </c>
      <c r="H28" s="16"/>
      <c r="I28" s="16"/>
    </row>
    <row r="29" spans="1:9" s="17" customFormat="1" ht="12.75" customHeight="1">
      <c r="A29" s="73"/>
      <c r="B29" s="145"/>
      <c r="C29" s="146"/>
      <c r="D29" s="147"/>
      <c r="E29" s="146"/>
      <c r="F29" s="148"/>
      <c r="G29" s="149"/>
      <c r="H29" s="16"/>
      <c r="I29" s="16"/>
    </row>
    <row r="30" spans="1:9" s="17" customFormat="1" ht="12.75" customHeight="1" thickBot="1">
      <c r="A30" s="73"/>
      <c r="B30" s="119"/>
      <c r="C30" s="113"/>
      <c r="D30" s="116"/>
      <c r="E30" s="113"/>
      <c r="F30" s="114"/>
      <c r="G30" s="115"/>
      <c r="H30" s="16"/>
      <c r="I30" s="16"/>
    </row>
    <row r="31" spans="1:9" s="17" customFormat="1" ht="20.25" customHeight="1">
      <c r="A31" s="81"/>
      <c r="B31" s="83" t="s">
        <v>56</v>
      </c>
      <c r="C31" s="34"/>
      <c r="D31" s="84"/>
      <c r="E31" s="34"/>
      <c r="F31" s="86">
        <f>F18+F28</f>
        <v>0</v>
      </c>
      <c r="G31" s="52" t="s">
        <v>11</v>
      </c>
      <c r="H31" s="16"/>
      <c r="I31" s="16"/>
    </row>
    <row r="32" spans="1:8" s="17" customFormat="1" ht="13.5" customHeight="1" thickBot="1">
      <c r="A32" s="82"/>
      <c r="B32" s="111"/>
      <c r="C32" s="111"/>
      <c r="D32" s="111"/>
      <c r="E32" s="69"/>
      <c r="F32" s="68"/>
      <c r="G32" s="70"/>
      <c r="H32" s="16"/>
    </row>
    <row r="33" spans="1:7" ht="13.5" customHeight="1">
      <c r="A33" s="3"/>
      <c r="B33" s="3"/>
      <c r="C33" s="3"/>
      <c r="D33" s="3"/>
      <c r="E33" s="3"/>
      <c r="F33" s="3"/>
      <c r="G33" s="3"/>
    </row>
    <row r="34" spans="1:6" ht="13.5" customHeight="1">
      <c r="A34" s="3"/>
      <c r="B34" s="3"/>
      <c r="C34" s="3"/>
      <c r="D34" s="3"/>
      <c r="E34" s="3"/>
      <c r="F34" s="3"/>
    </row>
    <row r="35" spans="1:6" ht="13.5" customHeight="1">
      <c r="A35" s="3"/>
      <c r="B35" s="3"/>
      <c r="C35" s="3"/>
      <c r="D35" s="3"/>
      <c r="E35" s="3"/>
      <c r="F35" s="3"/>
    </row>
    <row r="36" spans="1:6" ht="13.5" customHeight="1">
      <c r="A36" s="3"/>
      <c r="B36" s="3"/>
      <c r="C36" s="3"/>
      <c r="D36" s="3"/>
      <c r="E36" s="3"/>
      <c r="F36" s="3"/>
    </row>
    <row r="37" spans="1:6" ht="13.5" customHeight="1">
      <c r="A37" s="3"/>
      <c r="B37" s="3"/>
      <c r="C37" s="3"/>
      <c r="D37" s="3"/>
      <c r="E37" s="3"/>
      <c r="F37" s="3"/>
    </row>
    <row r="38" ht="13.5" customHeight="1"/>
  </sheetData>
  <sheetProtection/>
  <mergeCells count="2">
    <mergeCell ref="B4:C4"/>
    <mergeCell ref="A2:G2"/>
  </mergeCells>
  <printOptions horizontalCentered="1"/>
  <pageMargins left="0.7" right="0.7" top="0.5" bottom="0.5" header="0.3" footer="0.3"/>
  <pageSetup horizontalDpi="600" verticalDpi="600" orientation="portrait" r:id="rId2"/>
  <headerFooter>
    <oddFooter>&amp;C&amp;9&amp;K000000Page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6">
      <selection activeCell="C29" sqref="C29"/>
    </sheetView>
  </sheetViews>
  <sheetFormatPr defaultColWidth="8.7109375" defaultRowHeight="15"/>
  <cols>
    <col min="1" max="1" width="9.28125" style="0" customWidth="1"/>
    <col min="2" max="2" width="39.00390625" style="0" customWidth="1"/>
    <col min="3" max="3" width="8.7109375" style="0" customWidth="1"/>
    <col min="4" max="4" width="7.7109375" style="0" customWidth="1"/>
    <col min="5" max="5" width="9.7109375" style="0" customWidth="1"/>
    <col min="6" max="6" width="13.00390625" style="0" customWidth="1"/>
    <col min="7" max="7" width="1.421875" style="0" customWidth="1"/>
    <col min="8" max="8" width="8.7109375" style="0" customWidth="1"/>
    <col min="9" max="9" width="15.28125" style="0" customWidth="1"/>
  </cols>
  <sheetData>
    <row r="1" spans="1:9" ht="86.25" customHeight="1">
      <c r="A1" s="3"/>
      <c r="B1" s="3"/>
      <c r="C1" s="3"/>
      <c r="D1" s="3"/>
      <c r="E1" s="3"/>
      <c r="F1" s="3"/>
      <c r="G1" s="3"/>
      <c r="H1" s="3"/>
      <c r="I1" s="3"/>
    </row>
    <row r="2" spans="1:7" s="1" customFormat="1" ht="24" customHeight="1" thickBot="1">
      <c r="A2" s="151" t="s">
        <v>24</v>
      </c>
      <c r="B2" s="151"/>
      <c r="C2" s="151"/>
      <c r="D2" s="151"/>
      <c r="E2" s="151"/>
      <c r="F2" s="151"/>
      <c r="G2" s="151"/>
    </row>
    <row r="3" spans="1:7" s="1" customFormat="1" ht="5.25" customHeight="1" thickTop="1">
      <c r="A3" s="43"/>
      <c r="B3" s="4"/>
      <c r="C3" s="133"/>
      <c r="D3" s="133"/>
      <c r="E3" s="133"/>
      <c r="F3" s="133"/>
      <c r="G3" s="133"/>
    </row>
    <row r="4" spans="1:9" s="2" customFormat="1" ht="13.5" customHeight="1">
      <c r="A4" s="80" t="s">
        <v>0</v>
      </c>
      <c r="B4" s="150" t="str">
        <f>RESUMEN!B4</f>
        <v>FASE 1, CONSTRUCCION TERRAZA PISCINA ENTRENAMIENTO</v>
      </c>
      <c r="C4" s="150"/>
      <c r="D4" s="42" t="s">
        <v>2</v>
      </c>
      <c r="F4" s="10"/>
      <c r="G4" s="22"/>
      <c r="H4" s="1"/>
      <c r="I4" s="1"/>
    </row>
    <row r="5" spans="1:9" s="2" customFormat="1" ht="10.5" customHeight="1">
      <c r="A5" s="80" t="s">
        <v>1</v>
      </c>
      <c r="C5" s="7"/>
      <c r="D5" s="42" t="s">
        <v>8</v>
      </c>
      <c r="F5" s="5">
        <f>RESUMEN!F5</f>
        <v>0</v>
      </c>
      <c r="G5" s="23"/>
      <c r="H5" s="1"/>
      <c r="I5" s="1"/>
    </row>
    <row r="6" spans="1:9" s="2" customFormat="1" ht="14.25" customHeight="1">
      <c r="A6" s="79"/>
      <c r="B6" s="2" t="str">
        <f>RESUMEN!B6</f>
        <v>ACADEMIA NAVAL, ARMADA DE LA REPUBLICA DOMINICANA</v>
      </c>
      <c r="C6" s="7"/>
      <c r="E6" s="38"/>
      <c r="G6" s="23"/>
      <c r="H6" s="1"/>
      <c r="I6" s="1"/>
    </row>
    <row r="7" spans="1:9" s="2" customFormat="1" ht="11.25" customHeight="1">
      <c r="A7" s="80" t="s">
        <v>3</v>
      </c>
      <c r="C7" s="7"/>
      <c r="E7" s="41" t="s">
        <v>9</v>
      </c>
      <c r="G7" s="22"/>
      <c r="H7" s="1"/>
      <c r="I7" s="1"/>
    </row>
    <row r="8" spans="1:9" s="2" customFormat="1" ht="14.25" customHeight="1">
      <c r="A8" s="79" t="str">
        <f>RESUMEN!A8</f>
        <v>AV. ESPANA, SANS SOUCI, SANTO DOMINGO</v>
      </c>
      <c r="C8" s="37" t="s">
        <v>69</v>
      </c>
      <c r="G8" s="22"/>
      <c r="H8" s="1"/>
      <c r="I8" s="1"/>
    </row>
    <row r="9" spans="2:9" s="2" customFormat="1" ht="9.75" customHeight="1" thickBot="1">
      <c r="B9" s="24"/>
      <c r="C9" s="7"/>
      <c r="E9" s="37"/>
      <c r="G9" s="22"/>
      <c r="H9" s="1"/>
      <c r="I9" s="1"/>
    </row>
    <row r="10" spans="1:9" ht="15.75" customHeight="1" thickBot="1">
      <c r="A10" s="44" t="s">
        <v>17</v>
      </c>
      <c r="B10" s="31" t="s">
        <v>16</v>
      </c>
      <c r="C10" s="33" t="s">
        <v>4</v>
      </c>
      <c r="D10" s="31" t="s">
        <v>5</v>
      </c>
      <c r="E10" s="33" t="s">
        <v>6</v>
      </c>
      <c r="F10" s="152" t="s">
        <v>10</v>
      </c>
      <c r="G10" s="153"/>
      <c r="H10" s="3"/>
      <c r="I10" s="3"/>
    </row>
    <row r="11" spans="1:9" ht="12.75" customHeight="1">
      <c r="A11" s="45"/>
      <c r="B11" s="32"/>
      <c r="C11" s="30"/>
      <c r="D11" s="32"/>
      <c r="E11" s="30"/>
      <c r="F11" s="8"/>
      <c r="G11" s="48"/>
      <c r="H11" s="3"/>
      <c r="I11" s="3"/>
    </row>
    <row r="12" spans="1:9" s="11" customFormat="1" ht="12" customHeight="1">
      <c r="A12" s="88">
        <v>1</v>
      </c>
      <c r="B12" s="89" t="s">
        <v>22</v>
      </c>
      <c r="C12" s="90"/>
      <c r="D12" s="90"/>
      <c r="E12" s="91"/>
      <c r="F12" s="19"/>
      <c r="G12" s="92"/>
      <c r="H12" s="25"/>
      <c r="I12" s="25"/>
    </row>
    <row r="13" spans="1:9" s="11" customFormat="1" ht="12" customHeight="1">
      <c r="A13" s="75">
        <f>A12+0.01</f>
        <v>1.01</v>
      </c>
      <c r="B13" s="95" t="s">
        <v>31</v>
      </c>
      <c r="C13" s="96">
        <v>105</v>
      </c>
      <c r="D13" s="97" t="s">
        <v>28</v>
      </c>
      <c r="E13" s="96"/>
      <c r="F13" s="9">
        <f>E13*C13</f>
        <v>0</v>
      </c>
      <c r="G13" s="53"/>
      <c r="H13" s="25"/>
      <c r="I13" s="25"/>
    </row>
    <row r="14" spans="1:9" s="11" customFormat="1" ht="12" customHeight="1">
      <c r="A14" s="75">
        <f>A13+0.01</f>
        <v>1.02</v>
      </c>
      <c r="B14" s="95" t="s">
        <v>32</v>
      </c>
      <c r="C14" s="96">
        <v>91.1</v>
      </c>
      <c r="D14" s="97" t="s">
        <v>28</v>
      </c>
      <c r="E14" s="96"/>
      <c r="F14" s="9">
        <f>E14*C14</f>
        <v>0</v>
      </c>
      <c r="G14" s="53"/>
      <c r="H14" s="25"/>
      <c r="I14" s="25"/>
    </row>
    <row r="15" spans="1:9" s="11" customFormat="1" ht="12" customHeight="1">
      <c r="A15" s="75">
        <f>A14+0.01</f>
        <v>1.03</v>
      </c>
      <c r="B15" s="95" t="s">
        <v>33</v>
      </c>
      <c r="C15" s="96">
        <v>264.75</v>
      </c>
      <c r="D15" s="97" t="s">
        <v>25</v>
      </c>
      <c r="E15" s="96"/>
      <c r="F15" s="9">
        <f>E15*C15</f>
        <v>0</v>
      </c>
      <c r="G15" s="53"/>
      <c r="H15" s="25"/>
      <c r="I15" s="25"/>
    </row>
    <row r="16" spans="1:9" s="11" customFormat="1" ht="12" customHeight="1">
      <c r="A16" s="75">
        <f>A15+0.01</f>
        <v>1.04</v>
      </c>
      <c r="B16" s="130" t="s">
        <v>73</v>
      </c>
      <c r="C16" s="96">
        <v>78.45</v>
      </c>
      <c r="D16" s="97" t="s">
        <v>26</v>
      </c>
      <c r="E16" s="96"/>
      <c r="F16" s="9">
        <f>E16*C16</f>
        <v>0</v>
      </c>
      <c r="G16" s="53"/>
      <c r="H16" s="25"/>
      <c r="I16" s="25"/>
    </row>
    <row r="17" spans="1:9" s="11" customFormat="1" ht="12" customHeight="1">
      <c r="A17" s="75"/>
      <c r="B17" s="98" t="s">
        <v>12</v>
      </c>
      <c r="C17" s="99"/>
      <c r="D17" s="99"/>
      <c r="E17" s="99"/>
      <c r="F17" s="20">
        <f>SUM(F13:F16)</f>
        <v>0</v>
      </c>
      <c r="G17" s="49" t="s">
        <v>11</v>
      </c>
      <c r="H17" s="25"/>
      <c r="I17" s="25"/>
    </row>
    <row r="18" spans="1:9" s="11" customFormat="1" ht="12" customHeight="1">
      <c r="A18" s="47"/>
      <c r="B18" s="98"/>
      <c r="C18" s="102"/>
      <c r="D18" s="103"/>
      <c r="E18" s="104"/>
      <c r="F18" s="105"/>
      <c r="G18" s="50"/>
      <c r="H18" s="25"/>
      <c r="I18" s="25"/>
    </row>
    <row r="19" spans="1:9" s="94" customFormat="1" ht="12" customHeight="1">
      <c r="A19" s="88">
        <f>A12+1</f>
        <v>2</v>
      </c>
      <c r="B19" s="89" t="s">
        <v>20</v>
      </c>
      <c r="C19" s="90"/>
      <c r="D19" s="90"/>
      <c r="E19" s="91"/>
      <c r="F19" s="19"/>
      <c r="G19" s="92"/>
      <c r="H19" s="93"/>
      <c r="I19" s="93"/>
    </row>
    <row r="20" spans="1:9" s="11" customFormat="1" ht="12.75" customHeight="1">
      <c r="A20" s="75">
        <f aca="true" t="shared" si="0" ref="A20:A25">A19+0.01</f>
        <v>2.01</v>
      </c>
      <c r="B20" s="95" t="s">
        <v>45</v>
      </c>
      <c r="C20" s="96">
        <v>179.45</v>
      </c>
      <c r="D20" s="97" t="s">
        <v>21</v>
      </c>
      <c r="E20" s="96"/>
      <c r="F20" s="9">
        <f aca="true" t="shared" si="1" ref="F20:F25">E20*C20</f>
        <v>0</v>
      </c>
      <c r="G20" s="53"/>
      <c r="H20" s="25"/>
      <c r="I20" s="25"/>
    </row>
    <row r="21" spans="1:9" s="11" customFormat="1" ht="12.75" customHeight="1">
      <c r="A21" s="75">
        <f t="shared" si="0"/>
        <v>2.0199999999999996</v>
      </c>
      <c r="B21" s="95" t="s">
        <v>46</v>
      </c>
      <c r="C21" s="96">
        <v>260.7</v>
      </c>
      <c r="D21" s="97" t="s">
        <v>29</v>
      </c>
      <c r="E21" s="96"/>
      <c r="F21" s="9">
        <f t="shared" si="1"/>
        <v>0</v>
      </c>
      <c r="G21" s="53"/>
      <c r="H21" s="25"/>
      <c r="I21" s="25"/>
    </row>
    <row r="22" spans="1:9" s="11" customFormat="1" ht="12.75" customHeight="1">
      <c r="A22" s="75">
        <f t="shared" si="0"/>
        <v>2.0299999999999994</v>
      </c>
      <c r="B22" s="95" t="s">
        <v>47</v>
      </c>
      <c r="C22" s="96">
        <v>397</v>
      </c>
      <c r="D22" s="97" t="s">
        <v>7</v>
      </c>
      <c r="E22" s="96"/>
      <c r="F22" s="9">
        <f t="shared" si="1"/>
        <v>0</v>
      </c>
      <c r="G22" s="53"/>
      <c r="H22" s="25"/>
      <c r="I22" s="25"/>
    </row>
    <row r="23" spans="1:9" s="11" customFormat="1" ht="12.75" customHeight="1">
      <c r="A23" s="75">
        <f t="shared" si="0"/>
        <v>2.039999999999999</v>
      </c>
      <c r="B23" s="95" t="s">
        <v>48</v>
      </c>
      <c r="C23" s="96">
        <v>88</v>
      </c>
      <c r="D23" s="97" t="s">
        <v>19</v>
      </c>
      <c r="E23" s="96"/>
      <c r="F23" s="9">
        <f t="shared" si="1"/>
        <v>0</v>
      </c>
      <c r="G23" s="53"/>
      <c r="H23" s="25"/>
      <c r="I23" s="25"/>
    </row>
    <row r="24" spans="1:9" s="11" customFormat="1" ht="12.75" customHeight="1">
      <c r="A24" s="75">
        <f t="shared" si="0"/>
        <v>2.049999999999999</v>
      </c>
      <c r="B24" s="95" t="s">
        <v>49</v>
      </c>
      <c r="C24" s="96">
        <v>356</v>
      </c>
      <c r="D24" s="97" t="s">
        <v>19</v>
      </c>
      <c r="E24" s="96"/>
      <c r="F24" s="9">
        <f t="shared" si="1"/>
        <v>0</v>
      </c>
      <c r="G24" s="53"/>
      <c r="H24" s="25"/>
      <c r="I24" s="25"/>
    </row>
    <row r="25" spans="1:9" s="11" customFormat="1" ht="22.5" customHeight="1">
      <c r="A25" s="75">
        <f t="shared" si="0"/>
        <v>2.0599999999999987</v>
      </c>
      <c r="B25" s="131" t="s">
        <v>50</v>
      </c>
      <c r="C25" s="96">
        <v>365</v>
      </c>
      <c r="D25" s="97" t="s">
        <v>7</v>
      </c>
      <c r="E25" s="96"/>
      <c r="F25" s="9">
        <f t="shared" si="1"/>
        <v>0</v>
      </c>
      <c r="G25" s="53"/>
      <c r="H25" s="25"/>
      <c r="I25" s="25"/>
    </row>
    <row r="26" spans="1:9" s="101" customFormat="1" ht="12" customHeight="1">
      <c r="A26" s="46"/>
      <c r="B26" s="98" t="s">
        <v>12</v>
      </c>
      <c r="C26" s="99"/>
      <c r="D26" s="99"/>
      <c r="E26" s="99"/>
      <c r="F26" s="20">
        <f>SUM(F20:F25)</f>
        <v>0</v>
      </c>
      <c r="G26" s="49" t="s">
        <v>11</v>
      </c>
      <c r="H26" s="100"/>
      <c r="I26" s="100"/>
    </row>
    <row r="27" spans="1:9" s="101" customFormat="1" ht="12" customHeight="1">
      <c r="A27" s="46"/>
      <c r="B27" s="98"/>
      <c r="C27" s="99"/>
      <c r="D27" s="99"/>
      <c r="E27" s="99"/>
      <c r="F27" s="20"/>
      <c r="G27" s="49"/>
      <c r="H27" s="100"/>
      <c r="I27" s="100"/>
    </row>
    <row r="28" spans="1:9" s="94" customFormat="1" ht="12" customHeight="1">
      <c r="A28" s="88">
        <v>4</v>
      </c>
      <c r="B28" s="89" t="s">
        <v>66</v>
      </c>
      <c r="C28" s="90"/>
      <c r="D28" s="90"/>
      <c r="E28" s="91"/>
      <c r="F28" s="19"/>
      <c r="G28" s="92"/>
      <c r="H28" s="93"/>
      <c r="I28" s="93"/>
    </row>
    <row r="29" spans="1:9" s="11" customFormat="1" ht="24.75" customHeight="1">
      <c r="A29" s="75">
        <v>4.01</v>
      </c>
      <c r="B29" s="131" t="s">
        <v>51</v>
      </c>
      <c r="C29" s="96">
        <v>308.5</v>
      </c>
      <c r="D29" s="97" t="s">
        <v>7</v>
      </c>
      <c r="E29" s="96"/>
      <c r="F29" s="9">
        <f>E29*C29</f>
        <v>0</v>
      </c>
      <c r="G29" s="53"/>
      <c r="H29" s="25"/>
      <c r="I29" s="25"/>
    </row>
    <row r="30" spans="1:9" s="11" customFormat="1" ht="21" customHeight="1">
      <c r="A30" s="75">
        <f>A29+0.01</f>
        <v>4.02</v>
      </c>
      <c r="B30" s="131" t="s">
        <v>59</v>
      </c>
      <c r="C30" s="96">
        <v>350</v>
      </c>
      <c r="D30" s="97" t="s">
        <v>7</v>
      </c>
      <c r="E30" s="96"/>
      <c r="F30" s="9">
        <f aca="true" t="shared" si="2" ref="F30:F36">E30*C30</f>
        <v>0</v>
      </c>
      <c r="G30" s="53"/>
      <c r="H30" s="25"/>
      <c r="I30" s="25"/>
    </row>
    <row r="31" spans="1:9" s="11" customFormat="1" ht="24.75" customHeight="1">
      <c r="A31" s="75">
        <f aca="true" t="shared" si="3" ref="A31:A36">A30+0.01</f>
        <v>4.029999999999999</v>
      </c>
      <c r="B31" s="131" t="s">
        <v>60</v>
      </c>
      <c r="C31" s="96">
        <v>150</v>
      </c>
      <c r="D31" s="97" t="s">
        <v>7</v>
      </c>
      <c r="E31" s="96"/>
      <c r="F31" s="9">
        <f t="shared" si="2"/>
        <v>0</v>
      </c>
      <c r="G31" s="53"/>
      <c r="H31" s="25"/>
      <c r="I31" s="25"/>
    </row>
    <row r="32" spans="1:9" s="11" customFormat="1" ht="12.75" customHeight="1">
      <c r="A32" s="75">
        <f t="shared" si="3"/>
        <v>4.039999999999999</v>
      </c>
      <c r="B32" s="95" t="s">
        <v>61</v>
      </c>
      <c r="C32" s="96">
        <v>30</v>
      </c>
      <c r="D32" s="97" t="s">
        <v>19</v>
      </c>
      <c r="E32" s="96"/>
      <c r="F32" s="9">
        <f t="shared" si="2"/>
        <v>0</v>
      </c>
      <c r="G32" s="53"/>
      <c r="H32" s="25"/>
      <c r="I32" s="25"/>
    </row>
    <row r="33" spans="1:9" s="11" customFormat="1" ht="12.75" customHeight="1">
      <c r="A33" s="75">
        <f t="shared" si="3"/>
        <v>4.049999999999999</v>
      </c>
      <c r="B33" s="95" t="s">
        <v>62</v>
      </c>
      <c r="C33" s="96">
        <v>6</v>
      </c>
      <c r="D33" s="97" t="s">
        <v>7</v>
      </c>
      <c r="E33" s="96"/>
      <c r="F33" s="9">
        <f>E33*C33</f>
        <v>0</v>
      </c>
      <c r="G33" s="53"/>
      <c r="H33" s="25"/>
      <c r="I33" s="25"/>
    </row>
    <row r="34" spans="1:9" s="11" customFormat="1" ht="22.5" customHeight="1">
      <c r="A34" s="75">
        <f t="shared" si="3"/>
        <v>4.059999999999999</v>
      </c>
      <c r="B34" s="131" t="s">
        <v>64</v>
      </c>
      <c r="C34" s="96">
        <v>200</v>
      </c>
      <c r="D34" s="97" t="s">
        <v>7</v>
      </c>
      <c r="E34" s="96"/>
      <c r="F34" s="9">
        <f t="shared" si="2"/>
        <v>0</v>
      </c>
      <c r="G34" s="53"/>
      <c r="H34" s="25"/>
      <c r="I34" s="25"/>
    </row>
    <row r="35" spans="1:9" s="11" customFormat="1" ht="12.75" customHeight="1">
      <c r="A35" s="75">
        <f t="shared" si="3"/>
        <v>4.0699999999999985</v>
      </c>
      <c r="B35" s="95" t="s">
        <v>63</v>
      </c>
      <c r="C35" s="96">
        <v>125</v>
      </c>
      <c r="D35" s="97" t="s">
        <v>19</v>
      </c>
      <c r="E35" s="96"/>
      <c r="F35" s="9">
        <f t="shared" si="2"/>
        <v>0</v>
      </c>
      <c r="G35" s="53"/>
      <c r="H35" s="25"/>
      <c r="I35" s="25"/>
    </row>
    <row r="36" spans="1:9" s="11" customFormat="1" ht="12.75" customHeight="1">
      <c r="A36" s="75">
        <f t="shared" si="3"/>
        <v>4.079999999999998</v>
      </c>
      <c r="B36" s="95" t="s">
        <v>52</v>
      </c>
      <c r="C36" s="96">
        <v>350</v>
      </c>
      <c r="D36" s="97" t="s">
        <v>7</v>
      </c>
      <c r="E36" s="96"/>
      <c r="F36" s="9">
        <f t="shared" si="2"/>
        <v>0</v>
      </c>
      <c r="G36" s="53"/>
      <c r="H36" s="25"/>
      <c r="I36" s="25"/>
    </row>
    <row r="37" spans="1:9" s="101" customFormat="1" ht="12" customHeight="1">
      <c r="A37" s="46"/>
      <c r="B37" s="98" t="s">
        <v>12</v>
      </c>
      <c r="C37" s="99"/>
      <c r="D37" s="99"/>
      <c r="E37" s="99"/>
      <c r="F37" s="20">
        <f>SUM(F29:F36)</f>
        <v>0</v>
      </c>
      <c r="G37" s="49" t="s">
        <v>11</v>
      </c>
      <c r="H37" s="100"/>
      <c r="I37" s="100"/>
    </row>
    <row r="38" spans="1:9" s="101" customFormat="1" ht="12" customHeight="1" thickBot="1">
      <c r="A38" s="134"/>
      <c r="B38" s="119"/>
      <c r="C38" s="113"/>
      <c r="D38" s="113"/>
      <c r="E38" s="113"/>
      <c r="F38" s="114"/>
      <c r="G38" s="115"/>
      <c r="H38" s="100"/>
      <c r="I38" s="100"/>
    </row>
    <row r="39" spans="1:9" s="17" customFormat="1" ht="15">
      <c r="A39" s="106"/>
      <c r="B39" s="107"/>
      <c r="C39" s="107"/>
      <c r="D39" s="107"/>
      <c r="E39" s="107"/>
      <c r="F39" s="16"/>
      <c r="G39" s="65"/>
      <c r="H39" s="16"/>
      <c r="I39" s="129"/>
    </row>
    <row r="40" spans="1:9" s="109" customFormat="1" ht="15.75" customHeight="1">
      <c r="A40" s="127"/>
      <c r="B40" s="126" t="s">
        <v>18</v>
      </c>
      <c r="C40" s="34"/>
      <c r="D40" s="35"/>
      <c r="E40" s="34"/>
      <c r="F40" s="36">
        <f>F37+F26+F17</f>
        <v>0</v>
      </c>
      <c r="G40" s="52" t="s">
        <v>11</v>
      </c>
      <c r="H40" s="108"/>
      <c r="I40" s="124"/>
    </row>
    <row r="41" spans="1:9" s="17" customFormat="1" ht="15.75" thickBot="1">
      <c r="A41" s="110"/>
      <c r="B41" s="69"/>
      <c r="C41" s="111"/>
      <c r="D41" s="111"/>
      <c r="E41" s="111"/>
      <c r="F41" s="68"/>
      <c r="G41" s="70"/>
      <c r="H41" s="16"/>
      <c r="I41" s="16"/>
    </row>
    <row r="42" spans="1:9" ht="15">
      <c r="A42" s="40"/>
      <c r="B42" s="3"/>
      <c r="C42" s="3"/>
      <c r="D42" s="3"/>
      <c r="E42" s="3"/>
      <c r="F42" s="3"/>
      <c r="G42" s="3"/>
      <c r="H42" s="3"/>
      <c r="I42" s="3"/>
    </row>
    <row r="43" spans="1:9" ht="15">
      <c r="A43" s="40"/>
      <c r="B43" s="3"/>
      <c r="C43" s="3"/>
      <c r="D43" s="3"/>
      <c r="E43" s="3"/>
      <c r="F43" s="3"/>
      <c r="G43" s="3"/>
      <c r="H43" s="3"/>
      <c r="I43" s="3"/>
    </row>
    <row r="44" spans="1:9" ht="15">
      <c r="A44" s="40"/>
      <c r="B44" s="3"/>
      <c r="H44" s="3"/>
      <c r="I44" s="3"/>
    </row>
    <row r="45" spans="1:2" ht="15">
      <c r="A45" s="40"/>
      <c r="B45" s="3"/>
    </row>
    <row r="46" spans="1:2" ht="15">
      <c r="A46" s="40"/>
      <c r="B46" s="3"/>
    </row>
    <row r="47" spans="1:2" ht="15">
      <c r="A47" s="40"/>
      <c r="B47" s="3"/>
    </row>
    <row r="48" spans="1:2" ht="15">
      <c r="A48" s="3"/>
      <c r="B48" s="3"/>
    </row>
  </sheetData>
  <sheetProtection/>
  <mergeCells count="3">
    <mergeCell ref="B4:C4"/>
    <mergeCell ref="F10:G10"/>
    <mergeCell ref="A2:G2"/>
  </mergeCells>
  <printOptions horizontalCentered="1"/>
  <pageMargins left="0.7" right="0.7" top="0.5" bottom="0.5" header="0.3" footer="0.3"/>
  <pageSetup horizontalDpi="600" verticalDpi="600" orientation="portrait" r:id="rId2"/>
  <headerFooter>
    <oddFooter>&amp;C&amp;9&amp;K000000Page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5" sqref="C15"/>
    </sheetView>
  </sheetViews>
  <sheetFormatPr defaultColWidth="8.7109375" defaultRowHeight="15"/>
  <cols>
    <col min="1" max="1" width="9.28125" style="0" customWidth="1"/>
    <col min="2" max="2" width="39.00390625" style="0" customWidth="1"/>
    <col min="3" max="3" width="8.7109375" style="0" customWidth="1"/>
    <col min="4" max="4" width="7.7109375" style="0" customWidth="1"/>
    <col min="5" max="5" width="9.7109375" style="0" customWidth="1"/>
    <col min="6" max="6" width="13.00390625" style="0" customWidth="1"/>
    <col min="7" max="7" width="1.421875" style="0" customWidth="1"/>
    <col min="8" max="8" width="8.7109375" style="0" customWidth="1"/>
    <col min="9" max="9" width="15.28125" style="0" customWidth="1"/>
  </cols>
  <sheetData>
    <row r="1" spans="1:9" ht="86.25" customHeight="1">
      <c r="A1" s="3"/>
      <c r="B1" s="3"/>
      <c r="C1" s="3"/>
      <c r="D1" s="3"/>
      <c r="E1" s="3"/>
      <c r="F1" s="3"/>
      <c r="G1" s="3"/>
      <c r="H1" s="3"/>
      <c r="I1" s="3"/>
    </row>
    <row r="2" spans="1:7" s="1" customFormat="1" ht="24" customHeight="1" thickBot="1">
      <c r="A2" s="151" t="s">
        <v>24</v>
      </c>
      <c r="B2" s="151"/>
      <c r="C2" s="151"/>
      <c r="D2" s="151"/>
      <c r="E2" s="151"/>
      <c r="F2" s="151"/>
      <c r="G2" s="151"/>
    </row>
    <row r="3" spans="1:7" s="1" customFormat="1" ht="5.25" customHeight="1" thickTop="1">
      <c r="A3" s="43"/>
      <c r="B3" s="4"/>
      <c r="C3" s="133"/>
      <c r="D3" s="133"/>
      <c r="E3" s="133"/>
      <c r="F3" s="133"/>
      <c r="G3" s="133"/>
    </row>
    <row r="4" spans="1:9" s="2" customFormat="1" ht="13.5" customHeight="1">
      <c r="A4" s="80" t="s">
        <v>0</v>
      </c>
      <c r="B4" s="150" t="str">
        <f>RESUMEN!B4</f>
        <v>FASE 1, CONSTRUCCION TERRAZA PISCINA ENTRENAMIENTO</v>
      </c>
      <c r="C4" s="150"/>
      <c r="D4" s="42" t="s">
        <v>2</v>
      </c>
      <c r="F4" s="10"/>
      <c r="G4" s="22"/>
      <c r="H4" s="1"/>
      <c r="I4" s="1"/>
    </row>
    <row r="5" spans="1:9" s="2" customFormat="1" ht="10.5" customHeight="1">
      <c r="A5" s="80" t="s">
        <v>1</v>
      </c>
      <c r="C5" s="7"/>
      <c r="D5" s="42" t="s">
        <v>8</v>
      </c>
      <c r="F5" s="5">
        <f>RESUMEN!F5</f>
        <v>0</v>
      </c>
      <c r="G5" s="23"/>
      <c r="H5" s="1"/>
      <c r="I5" s="1"/>
    </row>
    <row r="6" spans="1:9" s="2" customFormat="1" ht="14.25" customHeight="1">
      <c r="A6" s="79"/>
      <c r="B6" s="2" t="str">
        <f>'EDIF. MULTIPLE NIVEL 1 M.O.'!B6</f>
        <v>ACADEMIA NAVAL, ARMADA DE LA REPUBLICA DOMINICANA</v>
      </c>
      <c r="C6" s="7"/>
      <c r="E6" s="38"/>
      <c r="G6" s="23"/>
      <c r="H6" s="1"/>
      <c r="I6" s="1"/>
    </row>
    <row r="7" spans="1:9" s="2" customFormat="1" ht="11.25" customHeight="1">
      <c r="A7" s="80" t="s">
        <v>3</v>
      </c>
      <c r="C7" s="7"/>
      <c r="E7" s="41" t="s">
        <v>9</v>
      </c>
      <c r="G7" s="22"/>
      <c r="H7" s="1"/>
      <c r="I7" s="1"/>
    </row>
    <row r="8" spans="1:9" s="2" customFormat="1" ht="23.25" customHeight="1">
      <c r="A8" s="79" t="str">
        <f>RESUMEN!A8</f>
        <v>AV. ESPANA, SANS SOUCI, SANTO DOMINGO</v>
      </c>
      <c r="C8" s="154" t="s">
        <v>70</v>
      </c>
      <c r="D8" s="154"/>
      <c r="E8" s="154"/>
      <c r="F8" s="154"/>
      <c r="G8" s="154"/>
      <c r="H8" s="1"/>
      <c r="I8" s="1"/>
    </row>
    <row r="9" spans="2:9" s="2" customFormat="1" ht="9.75" customHeight="1" thickBot="1">
      <c r="B9" s="24"/>
      <c r="C9" s="7"/>
      <c r="E9" s="37"/>
      <c r="G9" s="22"/>
      <c r="H9" s="1"/>
      <c r="I9" s="1"/>
    </row>
    <row r="10" spans="1:9" ht="15.75" customHeight="1" thickBot="1">
      <c r="A10" s="44" t="s">
        <v>17</v>
      </c>
      <c r="B10" s="31" t="s">
        <v>16</v>
      </c>
      <c r="C10" s="33" t="s">
        <v>4</v>
      </c>
      <c r="D10" s="31" t="s">
        <v>5</v>
      </c>
      <c r="E10" s="33" t="s">
        <v>6</v>
      </c>
      <c r="F10" s="152" t="s">
        <v>10</v>
      </c>
      <c r="G10" s="153"/>
      <c r="H10" s="3"/>
      <c r="I10" s="3"/>
    </row>
    <row r="11" spans="1:9" ht="12.75" customHeight="1">
      <c r="A11" s="45"/>
      <c r="B11" s="32"/>
      <c r="C11" s="30"/>
      <c r="D11" s="32"/>
      <c r="E11" s="30"/>
      <c r="F11" s="8"/>
      <c r="G11" s="48"/>
      <c r="H11" s="3"/>
      <c r="I11" s="3"/>
    </row>
    <row r="12" spans="1:9" s="94" customFormat="1" ht="12" customHeight="1">
      <c r="A12" s="88">
        <v>1</v>
      </c>
      <c r="B12" s="89" t="s">
        <v>20</v>
      </c>
      <c r="C12" s="90"/>
      <c r="D12" s="90"/>
      <c r="E12" s="91"/>
      <c r="F12" s="19"/>
      <c r="G12" s="92"/>
      <c r="H12" s="93"/>
      <c r="I12" s="93"/>
    </row>
    <row r="13" spans="1:9" s="11" customFormat="1" ht="12.75" customHeight="1">
      <c r="A13" s="75">
        <f>A12+0.01</f>
        <v>1.01</v>
      </c>
      <c r="B13" s="87" t="s">
        <v>34</v>
      </c>
      <c r="C13" s="96">
        <v>70</v>
      </c>
      <c r="D13" s="97" t="s">
        <v>21</v>
      </c>
      <c r="E13" s="96"/>
      <c r="F13" s="9">
        <f>E13*C13</f>
        <v>0</v>
      </c>
      <c r="G13" s="53"/>
      <c r="H13" s="25"/>
      <c r="I13" s="25"/>
    </row>
    <row r="14" spans="1:9" s="11" customFormat="1" ht="12.75" customHeight="1">
      <c r="A14" s="75">
        <f aca="true" t="shared" si="0" ref="A14:A23">A13+0.01</f>
        <v>1.02</v>
      </c>
      <c r="B14" s="87" t="s">
        <v>35</v>
      </c>
      <c r="C14" s="96">
        <v>40</v>
      </c>
      <c r="D14" s="97" t="s">
        <v>21</v>
      </c>
      <c r="E14" s="96"/>
      <c r="F14" s="9">
        <f aca="true" t="shared" si="1" ref="F14:F22">E14*C14</f>
        <v>0</v>
      </c>
      <c r="G14" s="53"/>
      <c r="H14" s="25"/>
      <c r="I14" s="25"/>
    </row>
    <row r="15" spans="1:9" s="11" customFormat="1" ht="12.75" customHeight="1">
      <c r="A15" s="75">
        <f t="shared" si="0"/>
        <v>1.03</v>
      </c>
      <c r="B15" s="87" t="s">
        <v>36</v>
      </c>
      <c r="C15" s="96">
        <v>5.9</v>
      </c>
      <c r="D15" s="97" t="s">
        <v>21</v>
      </c>
      <c r="E15" s="96"/>
      <c r="F15" s="9">
        <f t="shared" si="1"/>
        <v>0</v>
      </c>
      <c r="G15" s="53"/>
      <c r="H15" s="25"/>
      <c r="I15" s="25"/>
    </row>
    <row r="16" spans="1:9" s="11" customFormat="1" ht="12.75" customHeight="1">
      <c r="A16" s="75">
        <f t="shared" si="0"/>
        <v>1.04</v>
      </c>
      <c r="B16" s="87" t="s">
        <v>37</v>
      </c>
      <c r="C16" s="96">
        <v>38.5</v>
      </c>
      <c r="D16" s="97" t="s">
        <v>21</v>
      </c>
      <c r="E16" s="96"/>
      <c r="F16" s="9">
        <f t="shared" si="1"/>
        <v>0</v>
      </c>
      <c r="G16" s="53"/>
      <c r="H16" s="25"/>
      <c r="I16" s="25"/>
    </row>
    <row r="17" spans="1:9" s="11" customFormat="1" ht="12.75" customHeight="1">
      <c r="A17" s="75">
        <f t="shared" si="0"/>
        <v>1.05</v>
      </c>
      <c r="B17" s="87" t="s">
        <v>38</v>
      </c>
      <c r="C17" s="96">
        <v>7.9</v>
      </c>
      <c r="D17" s="97" t="s">
        <v>21</v>
      </c>
      <c r="E17" s="96"/>
      <c r="F17" s="9">
        <f t="shared" si="1"/>
        <v>0</v>
      </c>
      <c r="G17" s="53"/>
      <c r="H17" s="25"/>
      <c r="I17" s="25"/>
    </row>
    <row r="18" spans="1:9" s="11" customFormat="1" ht="12.75" customHeight="1">
      <c r="A18" s="75">
        <f t="shared" si="0"/>
        <v>1.06</v>
      </c>
      <c r="B18" s="87" t="s">
        <v>39</v>
      </c>
      <c r="C18" s="96">
        <v>23.2</v>
      </c>
      <c r="D18" s="97" t="s">
        <v>21</v>
      </c>
      <c r="E18" s="96"/>
      <c r="F18" s="9">
        <f t="shared" si="1"/>
        <v>0</v>
      </c>
      <c r="G18" s="53"/>
      <c r="H18" s="25"/>
      <c r="I18" s="25"/>
    </row>
    <row r="19" spans="1:9" s="11" customFormat="1" ht="12.75" customHeight="1">
      <c r="A19" s="75">
        <f t="shared" si="0"/>
        <v>1.07</v>
      </c>
      <c r="B19" s="87" t="s">
        <v>40</v>
      </c>
      <c r="C19" s="96">
        <v>3.65</v>
      </c>
      <c r="D19" s="97" t="s">
        <v>21</v>
      </c>
      <c r="E19" s="96"/>
      <c r="F19" s="9">
        <f t="shared" si="1"/>
        <v>0</v>
      </c>
      <c r="G19" s="53"/>
      <c r="H19" s="25"/>
      <c r="I19" s="25"/>
    </row>
    <row r="20" spans="1:9" s="11" customFormat="1" ht="12.75" customHeight="1">
      <c r="A20" s="75">
        <f t="shared" si="0"/>
        <v>1.08</v>
      </c>
      <c r="B20" s="87" t="s">
        <v>41</v>
      </c>
      <c r="C20" s="96">
        <v>52.5</v>
      </c>
      <c r="D20" s="97" t="s">
        <v>21</v>
      </c>
      <c r="E20" s="96"/>
      <c r="F20" s="9">
        <f t="shared" si="1"/>
        <v>0</v>
      </c>
      <c r="G20" s="53"/>
      <c r="H20" s="25"/>
      <c r="I20" s="25"/>
    </row>
    <row r="21" spans="1:9" s="11" customFormat="1" ht="12.75" customHeight="1">
      <c r="A21" s="75">
        <f t="shared" si="0"/>
        <v>1.09</v>
      </c>
      <c r="B21" s="87" t="s">
        <v>42</v>
      </c>
      <c r="C21" s="96">
        <v>2.25</v>
      </c>
      <c r="D21" s="97" t="s">
        <v>21</v>
      </c>
      <c r="E21" s="96"/>
      <c r="F21" s="9">
        <f t="shared" si="1"/>
        <v>0</v>
      </c>
      <c r="G21" s="53"/>
      <c r="H21" s="25"/>
      <c r="I21" s="25"/>
    </row>
    <row r="22" spans="1:9" s="11" customFormat="1" ht="22.5" customHeight="1">
      <c r="A22" s="75">
        <f t="shared" si="0"/>
        <v>1.1</v>
      </c>
      <c r="B22" s="132" t="s">
        <v>43</v>
      </c>
      <c r="C22" s="96">
        <v>450</v>
      </c>
      <c r="D22" s="97" t="s">
        <v>29</v>
      </c>
      <c r="E22" s="96"/>
      <c r="F22" s="9">
        <f t="shared" si="1"/>
        <v>0</v>
      </c>
      <c r="G22" s="53"/>
      <c r="H22" s="25"/>
      <c r="I22" s="25"/>
    </row>
    <row r="23" spans="1:9" s="12" customFormat="1" ht="14.25" customHeight="1">
      <c r="A23" s="75">
        <f t="shared" si="0"/>
        <v>1.11</v>
      </c>
      <c r="B23" s="132" t="s">
        <v>44</v>
      </c>
      <c r="C23" s="96">
        <v>15</v>
      </c>
      <c r="D23" s="97" t="s">
        <v>30</v>
      </c>
      <c r="E23" s="96"/>
      <c r="F23" s="9">
        <f>E23*C23</f>
        <v>0</v>
      </c>
      <c r="G23" s="53"/>
      <c r="H23" s="26"/>
      <c r="I23" s="27"/>
    </row>
    <row r="24" spans="1:9" s="101" customFormat="1" ht="12" customHeight="1">
      <c r="A24" s="46"/>
      <c r="B24" s="98" t="s">
        <v>12</v>
      </c>
      <c r="C24" s="99"/>
      <c r="D24" s="99"/>
      <c r="E24" s="99"/>
      <c r="F24" s="20">
        <f>SUM(F13:F23)</f>
        <v>0</v>
      </c>
      <c r="G24" s="49" t="s">
        <v>11</v>
      </c>
      <c r="H24" s="100"/>
      <c r="I24" s="100"/>
    </row>
    <row r="25" spans="1:9" s="101" customFormat="1" ht="12" customHeight="1">
      <c r="A25" s="46"/>
      <c r="B25" s="98"/>
      <c r="C25" s="99"/>
      <c r="D25" s="99"/>
      <c r="E25" s="99"/>
      <c r="F25" s="20"/>
      <c r="G25" s="49"/>
      <c r="H25" s="100"/>
      <c r="I25" s="100"/>
    </row>
    <row r="26" spans="1:9" s="17" customFormat="1" ht="15">
      <c r="A26" s="106"/>
      <c r="B26" s="107"/>
      <c r="C26" s="107"/>
      <c r="D26" s="107"/>
      <c r="E26" s="107"/>
      <c r="F26" s="16"/>
      <c r="G26" s="65"/>
      <c r="H26" s="16"/>
      <c r="I26" s="129"/>
    </row>
    <row r="27" spans="1:9" s="109" customFormat="1" ht="15.75" customHeight="1">
      <c r="A27" s="127"/>
      <c r="B27" s="126" t="s">
        <v>18</v>
      </c>
      <c r="C27" s="34"/>
      <c r="D27" s="35"/>
      <c r="E27" s="34"/>
      <c r="F27" s="36">
        <f>F24</f>
        <v>0</v>
      </c>
      <c r="G27" s="52" t="s">
        <v>11</v>
      </c>
      <c r="H27" s="108"/>
      <c r="I27" s="124"/>
    </row>
    <row r="28" spans="1:9" s="17" customFormat="1" ht="15.75" thickBot="1">
      <c r="A28" s="110"/>
      <c r="B28" s="69"/>
      <c r="C28" s="111"/>
      <c r="D28" s="111"/>
      <c r="E28" s="111"/>
      <c r="F28" s="68"/>
      <c r="G28" s="70"/>
      <c r="H28" s="16"/>
      <c r="I28" s="16"/>
    </row>
    <row r="29" spans="1:9" ht="15">
      <c r="A29" s="40"/>
      <c r="B29" s="3"/>
      <c r="C29" s="3"/>
      <c r="D29" s="3"/>
      <c r="E29" s="3"/>
      <c r="F29" s="3"/>
      <c r="G29" s="3"/>
      <c r="H29" s="3"/>
      <c r="I29" s="3"/>
    </row>
    <row r="30" spans="1:9" ht="15">
      <c r="A30" s="40"/>
      <c r="B30" s="3"/>
      <c r="C30" s="3"/>
      <c r="D30" s="3"/>
      <c r="E30" s="3"/>
      <c r="F30" s="3"/>
      <c r="G30" s="3"/>
      <c r="H30" s="3"/>
      <c r="I30" s="3"/>
    </row>
    <row r="31" spans="1:9" ht="15">
      <c r="A31" s="40"/>
      <c r="B31" s="3"/>
      <c r="H31" s="3"/>
      <c r="I31" s="3"/>
    </row>
    <row r="32" spans="1:2" ht="15">
      <c r="A32" s="40"/>
      <c r="B32" s="3"/>
    </row>
    <row r="33" spans="1:2" ht="15">
      <c r="A33" s="40"/>
      <c r="B33" s="3"/>
    </row>
    <row r="34" spans="1:2" ht="15">
      <c r="A34" s="40"/>
      <c r="B34" s="3"/>
    </row>
    <row r="35" spans="1:2" ht="15">
      <c r="A35" s="3"/>
      <c r="B35" s="3"/>
    </row>
  </sheetData>
  <sheetProtection/>
  <mergeCells count="4">
    <mergeCell ref="A2:G2"/>
    <mergeCell ref="B4:C4"/>
    <mergeCell ref="F10:G10"/>
    <mergeCell ref="C8:G8"/>
  </mergeCells>
  <printOptions horizontalCentered="1"/>
  <pageMargins left="0.7" right="0.7" top="0.5" bottom="0.5" header="0.3" footer="0.3"/>
  <pageSetup horizontalDpi="600" verticalDpi="600" orientation="portrait" r:id="rId2"/>
  <headerFooter>
    <oddFooter>&amp;C&amp;9&amp;K000000Page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PCSANO</cp:lastModifiedBy>
  <cp:lastPrinted>2018-04-25T16:36:42Z</cp:lastPrinted>
  <dcterms:created xsi:type="dcterms:W3CDTF">2011-03-30T14:50:02Z</dcterms:created>
  <dcterms:modified xsi:type="dcterms:W3CDTF">2018-06-08T13:54:04Z</dcterms:modified>
  <cp:category/>
  <cp:version/>
  <cp:contentType/>
  <cp:contentStatus/>
</cp:coreProperties>
</file>